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mijnaansluiting.sharepoint.com/sites/DagvandeKennisuitwisseling2023/Gedeelde documenten/General/De Samenwerkwijzer/Documenten_geupload/"/>
    </mc:Choice>
  </mc:AlternateContent>
  <xr:revisionPtr revIDLastSave="862" documentId="8_{F2A558F0-A485-4E29-B665-FC87EA88C746}" xr6:coauthVersionLast="47" xr6:coauthVersionMax="47" xr10:uidLastSave="{4DB0ADD3-3BD4-4C48-B0F3-6AC770DBB080}"/>
  <bookViews>
    <workbookView xWindow="-51705" yWindow="-1710" windowWidth="26010" windowHeight="20985" tabRatio="806" activeTab="3" xr2:uid="{00000000-000D-0000-FFFF-FFFF00000000}"/>
  </bookViews>
  <sheets>
    <sheet name="GEBRUIKSAANWIJZING" sheetId="11" r:id="rId1"/>
    <sheet name="Afspraken" sheetId="10" r:id="rId2"/>
    <sheet name="Onderzoek" sheetId="1" r:id="rId3"/>
    <sheet name="Werkzaamheden" sheetId="9" r:id="rId4"/>
    <sheet name="Kosten gemeente" sheetId="2" r:id="rId5"/>
    <sheet name="Kosten woningcorporatie" sheetId="6" r:id="rId6"/>
    <sheet name="Kosten waterbedrijf" sheetId="3" r:id="rId7"/>
    <sheet name="Kosten EG Netbeheerder" sheetId="4" r:id="rId8"/>
    <sheet name="Kosten warmtebedrijf" sheetId="7" r:id="rId9"/>
  </sheets>
  <definedNames>
    <definedName name="_xlnm.Print_Area" localSheetId="7">'Kosten EG Netbeheerder'!$A$2:$B$38</definedName>
    <definedName name="_xlnm.Print_Area" localSheetId="4">'Kosten gemeente'!$A$1:$B$46</definedName>
    <definedName name="_xlnm.Print_Area" localSheetId="8">'Kosten warmtebedrijf'!$A$1:$B$38</definedName>
    <definedName name="_xlnm.Print_Area" localSheetId="6">'Kosten waterbedrijf'!$A$2:$B$38</definedName>
    <definedName name="_xlnm.Print_Area" localSheetId="5">'Kosten woningcorporatie'!$A$1:$B$42</definedName>
    <definedName name="_xlnm.Print_Area" localSheetId="2">Onderzoek!$A$1:$AG$90</definedName>
    <definedName name="_xlnm.Print_Area" localSheetId="3">Werkzaamheden!$A$1:$AG$119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3" i="6" l="1"/>
  <c r="A66" i="6"/>
  <c r="B66" i="6"/>
  <c r="A67" i="6"/>
  <c r="B67" i="6"/>
  <c r="A68" i="6"/>
  <c r="B68" i="6"/>
  <c r="A69" i="6"/>
  <c r="B69" i="6"/>
  <c r="A70" i="6"/>
  <c r="B70" i="6"/>
  <c r="A71" i="6"/>
  <c r="B71" i="6"/>
  <c r="A72" i="6"/>
  <c r="B72" i="6"/>
  <c r="A73" i="6"/>
  <c r="B73" i="6"/>
  <c r="A74" i="6"/>
  <c r="B74" i="6"/>
  <c r="A75" i="6"/>
  <c r="B75" i="6"/>
  <c r="A76" i="6"/>
  <c r="B76" i="6"/>
  <c r="A77" i="6"/>
  <c r="B77" i="6"/>
  <c r="A78" i="6"/>
  <c r="B78" i="6"/>
  <c r="A79" i="6"/>
  <c r="B79" i="6"/>
  <c r="A80" i="6"/>
  <c r="B80" i="6"/>
  <c r="A81" i="6"/>
  <c r="B81" i="6"/>
  <c r="A82" i="6"/>
  <c r="B82" i="6"/>
  <c r="A83" i="6"/>
  <c r="B83" i="6"/>
  <c r="A84" i="6"/>
  <c r="B84" i="6"/>
  <c r="A85" i="6"/>
  <c r="B85" i="6"/>
  <c r="A86" i="6"/>
  <c r="B86" i="6"/>
  <c r="A87" i="6"/>
  <c r="B87" i="6"/>
  <c r="A88" i="6"/>
  <c r="B88" i="6"/>
  <c r="A89" i="6"/>
  <c r="B89" i="6"/>
  <c r="A90" i="6"/>
  <c r="B90" i="6"/>
  <c r="A91" i="6"/>
  <c r="B91" i="6"/>
  <c r="A92" i="6"/>
  <c r="B92" i="6"/>
  <c r="A93" i="6"/>
  <c r="B93" i="6"/>
  <c r="A94" i="6"/>
  <c r="B94" i="6"/>
  <c r="A95" i="6"/>
  <c r="B95" i="6"/>
  <c r="A96" i="6"/>
  <c r="B96" i="6"/>
  <c r="A97" i="6"/>
  <c r="B97" i="6"/>
  <c r="A98" i="6"/>
  <c r="B98" i="6"/>
  <c r="A99" i="6"/>
  <c r="B99" i="6"/>
  <c r="A100" i="6"/>
  <c r="B100" i="6"/>
  <c r="A101" i="6"/>
  <c r="B101" i="6"/>
  <c r="A102" i="6"/>
  <c r="B102" i="6"/>
  <c r="A103" i="6"/>
  <c r="B103" i="6"/>
  <c r="A104" i="6"/>
  <c r="B104" i="6"/>
  <c r="A105" i="6"/>
  <c r="B105" i="6"/>
  <c r="A106" i="6"/>
  <c r="B106" i="6"/>
  <c r="A107" i="6"/>
  <c r="B107" i="6"/>
  <c r="A108" i="6"/>
  <c r="B108" i="6"/>
  <c r="A109" i="6"/>
  <c r="B109" i="6"/>
  <c r="A110" i="6"/>
  <c r="B110" i="6"/>
  <c r="A111" i="6"/>
  <c r="B111" i="6"/>
  <c r="A112" i="6"/>
  <c r="B112" i="6"/>
  <c r="A66" i="3"/>
  <c r="B66" i="3"/>
  <c r="A67" i="3"/>
  <c r="B67" i="3"/>
  <c r="A68" i="3"/>
  <c r="B68" i="3"/>
  <c r="A69" i="3"/>
  <c r="B69" i="3"/>
  <c r="A70" i="3"/>
  <c r="B70" i="3"/>
  <c r="A71" i="3"/>
  <c r="B71" i="3"/>
  <c r="A72" i="3"/>
  <c r="B72" i="3"/>
  <c r="A73" i="3"/>
  <c r="B73" i="3"/>
  <c r="A74" i="3"/>
  <c r="B74" i="3"/>
  <c r="A75" i="3"/>
  <c r="B75" i="3"/>
  <c r="A76" i="3"/>
  <c r="B76" i="3"/>
  <c r="A77" i="3"/>
  <c r="B77" i="3"/>
  <c r="A78" i="3"/>
  <c r="B78" i="3"/>
  <c r="A79" i="3"/>
  <c r="B79" i="3"/>
  <c r="A80" i="3"/>
  <c r="B80" i="3"/>
  <c r="A81" i="3"/>
  <c r="B81" i="3"/>
  <c r="A82" i="3"/>
  <c r="B82" i="3"/>
  <c r="A83" i="3"/>
  <c r="B83" i="3"/>
  <c r="A84" i="3"/>
  <c r="B84" i="3"/>
  <c r="A85" i="3"/>
  <c r="B85" i="3"/>
  <c r="A86" i="3"/>
  <c r="B86" i="3"/>
  <c r="A87" i="3"/>
  <c r="B87" i="3"/>
  <c r="A88" i="3"/>
  <c r="B88" i="3"/>
  <c r="A89" i="3"/>
  <c r="B89" i="3"/>
  <c r="A90" i="3"/>
  <c r="B90" i="3"/>
  <c r="A91" i="3"/>
  <c r="B91" i="3"/>
  <c r="A92" i="3"/>
  <c r="B92" i="3"/>
  <c r="A93" i="3"/>
  <c r="B93" i="3"/>
  <c r="A94" i="3"/>
  <c r="B94" i="3"/>
  <c r="A95" i="3"/>
  <c r="B95" i="3"/>
  <c r="A96" i="3"/>
  <c r="B96" i="3"/>
  <c r="A97" i="3"/>
  <c r="B97" i="3"/>
  <c r="A98" i="3"/>
  <c r="B98" i="3"/>
  <c r="A99" i="3"/>
  <c r="B99" i="3"/>
  <c r="A100" i="3"/>
  <c r="B100" i="3"/>
  <c r="A101" i="3"/>
  <c r="B101" i="3"/>
  <c r="A102" i="3"/>
  <c r="B102" i="3"/>
  <c r="A103" i="3"/>
  <c r="B103" i="3"/>
  <c r="A104" i="3"/>
  <c r="B104" i="3"/>
  <c r="A105" i="3"/>
  <c r="B105" i="3"/>
  <c r="A106" i="3"/>
  <c r="B106" i="3"/>
  <c r="A107" i="3"/>
  <c r="B107" i="3"/>
  <c r="A108" i="3"/>
  <c r="B108" i="3"/>
  <c r="A109" i="3"/>
  <c r="B109" i="3"/>
  <c r="A110" i="3"/>
  <c r="B110" i="3"/>
  <c r="A111" i="3"/>
  <c r="B111" i="3"/>
  <c r="A112" i="3"/>
  <c r="B112" i="3"/>
  <c r="A66" i="4"/>
  <c r="B66" i="4"/>
  <c r="A67" i="4"/>
  <c r="B67" i="4"/>
  <c r="A68" i="4"/>
  <c r="B68" i="4"/>
  <c r="A69" i="4"/>
  <c r="B69" i="4"/>
  <c r="A70" i="4"/>
  <c r="B70" i="4"/>
  <c r="A71" i="4"/>
  <c r="B71" i="4"/>
  <c r="A72" i="4"/>
  <c r="B72" i="4"/>
  <c r="A73" i="4"/>
  <c r="B73" i="4"/>
  <c r="A74" i="4"/>
  <c r="B74" i="4"/>
  <c r="A75" i="4"/>
  <c r="B75" i="4"/>
  <c r="A76" i="4"/>
  <c r="B76" i="4"/>
  <c r="A77" i="4"/>
  <c r="B77" i="4"/>
  <c r="A78" i="4"/>
  <c r="B78" i="4"/>
  <c r="A79" i="4"/>
  <c r="B79" i="4"/>
  <c r="A80" i="4"/>
  <c r="B80" i="4"/>
  <c r="A81" i="4"/>
  <c r="B81" i="4"/>
  <c r="A82" i="4"/>
  <c r="B82" i="4"/>
  <c r="A83" i="4"/>
  <c r="B83" i="4"/>
  <c r="A84" i="4"/>
  <c r="B84" i="4"/>
  <c r="A85" i="4"/>
  <c r="B85" i="4"/>
  <c r="A86" i="4"/>
  <c r="B86" i="4"/>
  <c r="A87" i="4"/>
  <c r="B87" i="4"/>
  <c r="A88" i="4"/>
  <c r="B88" i="4"/>
  <c r="A89" i="4"/>
  <c r="B89" i="4"/>
  <c r="A90" i="4"/>
  <c r="B90" i="4"/>
  <c r="A91" i="4"/>
  <c r="B91" i="4"/>
  <c r="A92" i="4"/>
  <c r="B92" i="4"/>
  <c r="A93" i="4"/>
  <c r="B93" i="4"/>
  <c r="A94" i="4"/>
  <c r="B94" i="4"/>
  <c r="A95" i="4"/>
  <c r="B95" i="4"/>
  <c r="A96" i="4"/>
  <c r="B96" i="4"/>
  <c r="A97" i="4"/>
  <c r="B97" i="4"/>
  <c r="A98" i="4"/>
  <c r="B98" i="4"/>
  <c r="A99" i="4"/>
  <c r="B99" i="4"/>
  <c r="A100" i="4"/>
  <c r="B100" i="4"/>
  <c r="A101" i="4"/>
  <c r="B101" i="4"/>
  <c r="A102" i="4"/>
  <c r="B102" i="4"/>
  <c r="A103" i="4"/>
  <c r="B103" i="4"/>
  <c r="A104" i="4"/>
  <c r="B104" i="4"/>
  <c r="A105" i="4"/>
  <c r="B105" i="4"/>
  <c r="A106" i="4"/>
  <c r="B106" i="4"/>
  <c r="A107" i="4"/>
  <c r="B107" i="4"/>
  <c r="A108" i="4"/>
  <c r="B108" i="4"/>
  <c r="A109" i="4"/>
  <c r="B109" i="4"/>
  <c r="A110" i="4"/>
  <c r="B110" i="4"/>
  <c r="A111" i="4"/>
  <c r="B111" i="4"/>
  <c r="A112" i="4"/>
  <c r="B112" i="4"/>
  <c r="B113" i="7"/>
  <c r="A66" i="7"/>
  <c r="B66" i="7"/>
  <c r="A67" i="7"/>
  <c r="B67" i="7"/>
  <c r="A68" i="7"/>
  <c r="B68" i="7"/>
  <c r="A69" i="7"/>
  <c r="B69" i="7"/>
  <c r="A70" i="7"/>
  <c r="B70" i="7"/>
  <c r="A71" i="7"/>
  <c r="B71" i="7"/>
  <c r="A72" i="7"/>
  <c r="B72" i="7"/>
  <c r="A73" i="7"/>
  <c r="B73" i="7"/>
  <c r="A74" i="7"/>
  <c r="B74" i="7"/>
  <c r="A75" i="7"/>
  <c r="B75" i="7"/>
  <c r="A76" i="7"/>
  <c r="B76" i="7"/>
  <c r="A77" i="7"/>
  <c r="B77" i="7"/>
  <c r="A78" i="7"/>
  <c r="B78" i="7"/>
  <c r="A79" i="7"/>
  <c r="B79" i="7"/>
  <c r="A80" i="7"/>
  <c r="B80" i="7"/>
  <c r="A81" i="7"/>
  <c r="B81" i="7"/>
  <c r="A82" i="7"/>
  <c r="B82" i="7"/>
  <c r="A83" i="7"/>
  <c r="B83" i="7"/>
  <c r="A84" i="7"/>
  <c r="B84" i="7"/>
  <c r="A85" i="7"/>
  <c r="B85" i="7"/>
  <c r="A86" i="7"/>
  <c r="B86" i="7"/>
  <c r="A87" i="7"/>
  <c r="B87" i="7"/>
  <c r="A88" i="7"/>
  <c r="B88" i="7"/>
  <c r="A89" i="7"/>
  <c r="B89" i="7"/>
  <c r="A90" i="7"/>
  <c r="B90" i="7"/>
  <c r="A91" i="7"/>
  <c r="B91" i="7"/>
  <c r="A92" i="7"/>
  <c r="B92" i="7"/>
  <c r="A93" i="7"/>
  <c r="B93" i="7"/>
  <c r="A94" i="7"/>
  <c r="B94" i="7"/>
  <c r="A95" i="7"/>
  <c r="B95" i="7"/>
  <c r="A96" i="7"/>
  <c r="B96" i="7"/>
  <c r="A97" i="7"/>
  <c r="B97" i="7"/>
  <c r="A98" i="7"/>
  <c r="B98" i="7"/>
  <c r="A99" i="7"/>
  <c r="B99" i="7"/>
  <c r="A100" i="7"/>
  <c r="B100" i="7"/>
  <c r="A101" i="7"/>
  <c r="B101" i="7"/>
  <c r="A102" i="7"/>
  <c r="B102" i="7"/>
  <c r="A103" i="7"/>
  <c r="B103" i="7"/>
  <c r="A104" i="7"/>
  <c r="B104" i="7"/>
  <c r="A105" i="7"/>
  <c r="B105" i="7"/>
  <c r="A106" i="7"/>
  <c r="B106" i="7"/>
  <c r="A107" i="7"/>
  <c r="B107" i="7"/>
  <c r="A108" i="7"/>
  <c r="B108" i="7"/>
  <c r="A109" i="7"/>
  <c r="B109" i="7"/>
  <c r="A110" i="7"/>
  <c r="B110" i="7"/>
  <c r="A111" i="7"/>
  <c r="B111" i="7"/>
  <c r="A112" i="7"/>
  <c r="B112" i="7"/>
  <c r="B113" i="2"/>
  <c r="A111" i="2"/>
  <c r="B111" i="2"/>
  <c r="A112" i="2"/>
  <c r="B112" i="2"/>
  <c r="A104" i="2"/>
  <c r="B104" i="2"/>
  <c r="A105" i="2"/>
  <c r="B105" i="2"/>
  <c r="A106" i="2"/>
  <c r="B106" i="2"/>
  <c r="A107" i="2"/>
  <c r="B107" i="2"/>
  <c r="A108" i="2"/>
  <c r="B108" i="2"/>
  <c r="A109" i="2"/>
  <c r="B109" i="2"/>
  <c r="A110" i="2"/>
  <c r="B110" i="2"/>
  <c r="A70" i="2"/>
  <c r="B70" i="2"/>
  <c r="A71" i="2"/>
  <c r="B71" i="2"/>
  <c r="A72" i="2"/>
  <c r="B72" i="2"/>
  <c r="A73" i="2"/>
  <c r="B73" i="2"/>
  <c r="A74" i="2"/>
  <c r="B74" i="2"/>
  <c r="A75" i="2"/>
  <c r="B75" i="2"/>
  <c r="A76" i="2"/>
  <c r="B76" i="2"/>
  <c r="A77" i="2"/>
  <c r="B77" i="2"/>
  <c r="A78" i="2"/>
  <c r="B78" i="2"/>
  <c r="A79" i="2"/>
  <c r="B79" i="2"/>
  <c r="A80" i="2"/>
  <c r="B80" i="2"/>
  <c r="A81" i="2"/>
  <c r="B81" i="2"/>
  <c r="A82" i="2"/>
  <c r="B82" i="2"/>
  <c r="A83" i="2"/>
  <c r="B83" i="2"/>
  <c r="A84" i="2"/>
  <c r="B84" i="2"/>
  <c r="A85" i="2"/>
  <c r="B85" i="2"/>
  <c r="A86" i="2"/>
  <c r="B86" i="2"/>
  <c r="A87" i="2"/>
  <c r="B87" i="2"/>
  <c r="A88" i="2"/>
  <c r="B88" i="2"/>
  <c r="A89" i="2"/>
  <c r="B89" i="2"/>
  <c r="A90" i="2"/>
  <c r="B90" i="2"/>
  <c r="A91" i="2"/>
  <c r="B91" i="2"/>
  <c r="A92" i="2"/>
  <c r="B92" i="2"/>
  <c r="A93" i="2"/>
  <c r="B93" i="2"/>
  <c r="A94" i="2"/>
  <c r="B94" i="2"/>
  <c r="A95" i="2"/>
  <c r="B95" i="2"/>
  <c r="A96" i="2"/>
  <c r="B96" i="2"/>
  <c r="A97" i="2"/>
  <c r="B97" i="2"/>
  <c r="A98" i="2"/>
  <c r="B98" i="2"/>
  <c r="A99" i="2"/>
  <c r="B99" i="2"/>
  <c r="A100" i="2"/>
  <c r="B100" i="2"/>
  <c r="A101" i="2"/>
  <c r="B101" i="2"/>
  <c r="A102" i="2"/>
  <c r="B102" i="2"/>
  <c r="A103" i="2"/>
  <c r="B103" i="2"/>
  <c r="A66" i="2"/>
  <c r="B66" i="2"/>
  <c r="B67" i="2"/>
  <c r="B68" i="2"/>
  <c r="B69" i="2"/>
  <c r="A65" i="2"/>
  <c r="A67" i="2"/>
  <c r="A68" i="2"/>
  <c r="A69" i="2"/>
  <c r="O27" i="9"/>
  <c r="P27" i="9"/>
  <c r="Q27" i="9"/>
  <c r="R27" i="9"/>
  <c r="S27" i="9"/>
  <c r="O29" i="9"/>
  <c r="P29" i="9"/>
  <c r="Q29" i="9"/>
  <c r="R29" i="9"/>
  <c r="S29" i="9"/>
  <c r="O30" i="9"/>
  <c r="P30" i="9"/>
  <c r="Q30" i="9"/>
  <c r="R30" i="9"/>
  <c r="S30" i="9"/>
  <c r="O31" i="9"/>
  <c r="P31" i="9"/>
  <c r="Q31" i="9"/>
  <c r="R31" i="9"/>
  <c r="S31" i="9"/>
  <c r="O32" i="9"/>
  <c r="P32" i="9"/>
  <c r="Q32" i="9"/>
  <c r="R32" i="9"/>
  <c r="S32" i="9"/>
  <c r="O33" i="9"/>
  <c r="P33" i="9"/>
  <c r="Q33" i="9"/>
  <c r="R33" i="9"/>
  <c r="S33" i="9"/>
  <c r="O34" i="9"/>
  <c r="P34" i="9"/>
  <c r="Q34" i="9"/>
  <c r="R34" i="9"/>
  <c r="S34" i="9"/>
  <c r="O35" i="9"/>
  <c r="P35" i="9"/>
  <c r="Q35" i="9"/>
  <c r="R35" i="9"/>
  <c r="S35" i="9"/>
  <c r="O36" i="9"/>
  <c r="P36" i="9"/>
  <c r="Q36" i="9"/>
  <c r="R36" i="9"/>
  <c r="S36" i="9"/>
  <c r="O37" i="9"/>
  <c r="P37" i="9"/>
  <c r="Q37" i="9"/>
  <c r="R37" i="9"/>
  <c r="S37" i="9"/>
  <c r="O38" i="9"/>
  <c r="P38" i="9"/>
  <c r="Q38" i="9"/>
  <c r="R38" i="9"/>
  <c r="S38" i="9"/>
  <c r="O39" i="9"/>
  <c r="P39" i="9"/>
  <c r="Q39" i="9"/>
  <c r="R39" i="9"/>
  <c r="S39" i="9"/>
  <c r="O40" i="9"/>
  <c r="P40" i="9"/>
  <c r="Q40" i="9"/>
  <c r="R40" i="9"/>
  <c r="S40" i="9"/>
  <c r="O41" i="9"/>
  <c r="P41" i="9"/>
  <c r="Q41" i="9"/>
  <c r="R41" i="9"/>
  <c r="S41" i="9"/>
  <c r="O42" i="9"/>
  <c r="P42" i="9"/>
  <c r="Q42" i="9"/>
  <c r="R42" i="9"/>
  <c r="S42" i="9"/>
  <c r="O43" i="9"/>
  <c r="P43" i="9"/>
  <c r="Q43" i="9"/>
  <c r="R43" i="9"/>
  <c r="S43" i="9"/>
  <c r="O44" i="9"/>
  <c r="P44" i="9"/>
  <c r="Q44" i="9"/>
  <c r="R44" i="9"/>
  <c r="S44" i="9"/>
  <c r="O45" i="9"/>
  <c r="P45" i="9"/>
  <c r="Q45" i="9"/>
  <c r="R45" i="9"/>
  <c r="S45" i="9"/>
  <c r="O46" i="9"/>
  <c r="P46" i="9"/>
  <c r="Q46" i="9"/>
  <c r="R46" i="9"/>
  <c r="S46" i="9"/>
  <c r="O47" i="9"/>
  <c r="P47" i="9"/>
  <c r="Q47" i="9"/>
  <c r="R47" i="9"/>
  <c r="S47" i="9"/>
  <c r="O48" i="9"/>
  <c r="P48" i="9"/>
  <c r="Q48" i="9"/>
  <c r="R48" i="9"/>
  <c r="S48" i="9"/>
  <c r="O49" i="9"/>
  <c r="P49" i="9"/>
  <c r="Q49" i="9"/>
  <c r="R49" i="9"/>
  <c r="S49" i="9"/>
  <c r="O50" i="9"/>
  <c r="P50" i="9"/>
  <c r="Q50" i="9"/>
  <c r="R50" i="9"/>
  <c r="S50" i="9"/>
  <c r="O51" i="9"/>
  <c r="P51" i="9"/>
  <c r="Q51" i="9"/>
  <c r="R51" i="9"/>
  <c r="S51" i="9"/>
  <c r="O52" i="9"/>
  <c r="P52" i="9"/>
  <c r="Q52" i="9"/>
  <c r="R52" i="9"/>
  <c r="S52" i="9"/>
  <c r="O53" i="9"/>
  <c r="P53" i="9"/>
  <c r="Q53" i="9"/>
  <c r="R53" i="9"/>
  <c r="S53" i="9"/>
  <c r="O54" i="9"/>
  <c r="P54" i="9"/>
  <c r="Q54" i="9"/>
  <c r="R54" i="9"/>
  <c r="S54" i="9"/>
  <c r="O55" i="9"/>
  <c r="P55" i="9"/>
  <c r="Q55" i="9"/>
  <c r="R55" i="9"/>
  <c r="S55" i="9"/>
  <c r="O56" i="9"/>
  <c r="P56" i="9"/>
  <c r="Q56" i="9"/>
  <c r="R56" i="9"/>
  <c r="S56" i="9"/>
  <c r="O57" i="9"/>
  <c r="P57" i="9"/>
  <c r="Q57" i="9"/>
  <c r="R57" i="9"/>
  <c r="S57" i="9"/>
  <c r="O58" i="9"/>
  <c r="P58" i="9"/>
  <c r="Q58" i="9"/>
  <c r="R58" i="9"/>
  <c r="S58" i="9"/>
  <c r="O59" i="9"/>
  <c r="P59" i="9"/>
  <c r="Q59" i="9"/>
  <c r="R59" i="9"/>
  <c r="S59" i="9"/>
  <c r="O60" i="9"/>
  <c r="P60" i="9"/>
  <c r="Q60" i="9"/>
  <c r="R60" i="9"/>
  <c r="S60" i="9"/>
  <c r="O61" i="9"/>
  <c r="P61" i="9"/>
  <c r="Q61" i="9"/>
  <c r="R61" i="9"/>
  <c r="S61" i="9"/>
  <c r="O62" i="9"/>
  <c r="P62" i="9"/>
  <c r="Q62" i="9"/>
  <c r="R62" i="9"/>
  <c r="S62" i="9"/>
  <c r="O63" i="9"/>
  <c r="P63" i="9"/>
  <c r="Q63" i="9"/>
  <c r="R63" i="9"/>
  <c r="S63" i="9"/>
  <c r="O64" i="9"/>
  <c r="P64" i="9"/>
  <c r="Q64" i="9"/>
  <c r="R64" i="9"/>
  <c r="S64" i="9"/>
  <c r="O65" i="9"/>
  <c r="P65" i="9"/>
  <c r="Q65" i="9"/>
  <c r="R65" i="9"/>
  <c r="S65" i="9"/>
  <c r="O66" i="9"/>
  <c r="P66" i="9"/>
  <c r="Q66" i="9"/>
  <c r="R66" i="9"/>
  <c r="S66" i="9"/>
  <c r="O67" i="9"/>
  <c r="P67" i="9"/>
  <c r="Q67" i="9"/>
  <c r="R67" i="9"/>
  <c r="S67" i="9"/>
  <c r="O68" i="9"/>
  <c r="P68" i="9"/>
  <c r="Q68" i="9"/>
  <c r="R68" i="9"/>
  <c r="S68" i="9"/>
  <c r="O69" i="9"/>
  <c r="P69" i="9"/>
  <c r="Q69" i="9"/>
  <c r="R69" i="9"/>
  <c r="S69" i="9"/>
  <c r="O70" i="9"/>
  <c r="P70" i="9"/>
  <c r="Q70" i="9"/>
  <c r="R70" i="9"/>
  <c r="S70" i="9"/>
  <c r="O71" i="9"/>
  <c r="P71" i="9"/>
  <c r="Q71" i="9"/>
  <c r="R71" i="9"/>
  <c r="S71" i="9"/>
  <c r="O72" i="9"/>
  <c r="P72" i="9"/>
  <c r="Q72" i="9"/>
  <c r="R72" i="9"/>
  <c r="S72" i="9"/>
  <c r="O73" i="9"/>
  <c r="P73" i="9"/>
  <c r="Q73" i="9"/>
  <c r="R73" i="9"/>
  <c r="S73" i="9"/>
  <c r="O26" i="9"/>
  <c r="B17" i="7"/>
  <c r="B20" i="7"/>
  <c r="B21" i="7"/>
  <c r="B25" i="7"/>
  <c r="B28" i="7"/>
  <c r="B29" i="7"/>
  <c r="B33" i="7"/>
  <c r="B36" i="7"/>
  <c r="B37" i="7"/>
  <c r="B42" i="7"/>
  <c r="B9" i="7"/>
  <c r="B11" i="4"/>
  <c r="B14" i="4"/>
  <c r="B15" i="4"/>
  <c r="B17" i="4"/>
  <c r="B19" i="4"/>
  <c r="B22" i="4"/>
  <c r="B23" i="4"/>
  <c r="B25" i="4"/>
  <c r="B27" i="4"/>
  <c r="B30" i="4"/>
  <c r="B31" i="4"/>
  <c r="B33" i="4"/>
  <c r="B35" i="4"/>
  <c r="B38" i="4"/>
  <c r="B39" i="4"/>
  <c r="B11" i="3"/>
  <c r="B13" i="3"/>
  <c r="B14" i="3"/>
  <c r="B15" i="3"/>
  <c r="B16" i="3"/>
  <c r="B19" i="3"/>
  <c r="B21" i="3"/>
  <c r="B22" i="3"/>
  <c r="B23" i="3"/>
  <c r="B24" i="3"/>
  <c r="B27" i="3"/>
  <c r="B29" i="3"/>
  <c r="B30" i="3"/>
  <c r="B31" i="3"/>
  <c r="B32" i="3"/>
  <c r="B35" i="3"/>
  <c r="B37" i="3"/>
  <c r="B38" i="3"/>
  <c r="B39" i="3"/>
  <c r="B40" i="3"/>
  <c r="A65" i="7"/>
  <c r="A64" i="7"/>
  <c r="A63" i="7"/>
  <c r="A62" i="7"/>
  <c r="A61" i="7"/>
  <c r="A60" i="7"/>
  <c r="A59" i="7"/>
  <c r="A58" i="7"/>
  <c r="A57" i="7"/>
  <c r="A56" i="7"/>
  <c r="A55" i="7"/>
  <c r="A54" i="7"/>
  <c r="A53" i="7"/>
  <c r="A52" i="7"/>
  <c r="A51" i="7"/>
  <c r="A50" i="7"/>
  <c r="A49"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65" i="4"/>
  <c r="A64" i="4"/>
  <c r="A63" i="4"/>
  <c r="A62" i="4"/>
  <c r="A61" i="4"/>
  <c r="A60" i="4"/>
  <c r="A59" i="4"/>
  <c r="A58" i="4"/>
  <c r="A57" i="4"/>
  <c r="A56" i="4"/>
  <c r="A55" i="4"/>
  <c r="A54" i="4"/>
  <c r="A53" i="4"/>
  <c r="A52" i="4"/>
  <c r="A51" i="4"/>
  <c r="A50" i="4"/>
  <c r="A49"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65" i="3"/>
  <c r="A64" i="3"/>
  <c r="A63" i="3"/>
  <c r="A62" i="3"/>
  <c r="A61" i="3"/>
  <c r="A60" i="3"/>
  <c r="A59" i="3"/>
  <c r="A58" i="3"/>
  <c r="A57" i="3"/>
  <c r="A56" i="3"/>
  <c r="A55" i="3"/>
  <c r="A54" i="3"/>
  <c r="A53" i="3"/>
  <c r="A52" i="3"/>
  <c r="A51" i="3"/>
  <c r="A50" i="3"/>
  <c r="A49"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B13" i="6"/>
  <c r="B16" i="6"/>
  <c r="B19" i="6"/>
  <c r="B20" i="6"/>
  <c r="B21" i="6"/>
  <c r="B24" i="6"/>
  <c r="B27" i="6"/>
  <c r="B28" i="6"/>
  <c r="B29" i="6"/>
  <c r="B32" i="6"/>
  <c r="B35" i="6"/>
  <c r="B36" i="6"/>
  <c r="B37" i="6"/>
  <c r="B40" i="6"/>
  <c r="A65" i="6"/>
  <c r="A64" i="6"/>
  <c r="A63" i="6"/>
  <c r="A62" i="6"/>
  <c r="A61" i="6"/>
  <c r="A60" i="6"/>
  <c r="A59" i="6"/>
  <c r="A58" i="6"/>
  <c r="A57" i="6"/>
  <c r="A56" i="6"/>
  <c r="A55" i="6"/>
  <c r="A54" i="6"/>
  <c r="A53" i="6"/>
  <c r="A52" i="6"/>
  <c r="A51" i="6"/>
  <c r="A50" i="6"/>
  <c r="A49"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50" i="2"/>
  <c r="A51" i="2"/>
  <c r="A52" i="2"/>
  <c r="A53" i="2"/>
  <c r="A54" i="2"/>
  <c r="A55" i="2"/>
  <c r="A56" i="2"/>
  <c r="A57" i="2"/>
  <c r="A58" i="2"/>
  <c r="A59" i="2"/>
  <c r="A60" i="2"/>
  <c r="A61" i="2"/>
  <c r="A62" i="2"/>
  <c r="A63" i="2"/>
  <c r="A64" i="2"/>
  <c r="A49" i="2"/>
  <c r="O41" i="1"/>
  <c r="B40" i="2" s="1"/>
  <c r="P41" i="1"/>
  <c r="Q41" i="1"/>
  <c r="R41" i="1"/>
  <c r="B40" i="4" s="1"/>
  <c r="S41" i="1"/>
  <c r="B40" i="7" s="1"/>
  <c r="O42" i="1"/>
  <c r="B41" i="2" s="1"/>
  <c r="P42" i="1"/>
  <c r="B41" i="6" s="1"/>
  <c r="Q42" i="1"/>
  <c r="B41" i="3" s="1"/>
  <c r="R42" i="1"/>
  <c r="B41" i="4" s="1"/>
  <c r="S42" i="1"/>
  <c r="B41" i="7" s="1"/>
  <c r="O43" i="1"/>
  <c r="B42" i="2" s="1"/>
  <c r="P43" i="1"/>
  <c r="B42" i="6" s="1"/>
  <c r="Q43" i="1"/>
  <c r="B42" i="3" s="1"/>
  <c r="R43" i="1"/>
  <c r="B42" i="4" s="1"/>
  <c r="S43" i="1"/>
  <c r="O44" i="1"/>
  <c r="P44" i="1"/>
  <c r="B43" i="6" s="1"/>
  <c r="Q44" i="1"/>
  <c r="B43" i="3" s="1"/>
  <c r="R44" i="1"/>
  <c r="B43" i="4" s="1"/>
  <c r="S44" i="1"/>
  <c r="B43" i="7" s="1"/>
  <c r="B43" i="2"/>
  <c r="A42" i="2"/>
  <c r="A43" i="2"/>
  <c r="A44" i="2"/>
  <c r="A40" i="2"/>
  <c r="A41" i="2"/>
  <c r="S74" i="9"/>
  <c r="R74" i="9"/>
  <c r="Q74" i="9"/>
  <c r="P74" i="9"/>
  <c r="O74" i="9"/>
  <c r="S26" i="9"/>
  <c r="B65" i="7" s="1"/>
  <c r="R26" i="9"/>
  <c r="B65" i="4" s="1"/>
  <c r="Q26" i="9"/>
  <c r="B65" i="3" s="1"/>
  <c r="P26" i="9"/>
  <c r="B65" i="6" s="1"/>
  <c r="B65" i="2"/>
  <c r="S25" i="9"/>
  <c r="B64" i="7" s="1"/>
  <c r="R25" i="9"/>
  <c r="B64" i="4" s="1"/>
  <c r="Q25" i="9"/>
  <c r="B64" i="3" s="1"/>
  <c r="P25" i="9"/>
  <c r="B64" i="6" s="1"/>
  <c r="O25" i="9"/>
  <c r="B64" i="2" s="1"/>
  <c r="S24" i="9"/>
  <c r="B63" i="7" s="1"/>
  <c r="R24" i="9"/>
  <c r="B63" i="4" s="1"/>
  <c r="Q24" i="9"/>
  <c r="B63" i="3" s="1"/>
  <c r="P24" i="9"/>
  <c r="B63" i="6" s="1"/>
  <c r="O24" i="9"/>
  <c r="B63" i="2" s="1"/>
  <c r="S23" i="9"/>
  <c r="B62" i="7" s="1"/>
  <c r="R23" i="9"/>
  <c r="B62" i="4" s="1"/>
  <c r="Q23" i="9"/>
  <c r="B62" i="3" s="1"/>
  <c r="P23" i="9"/>
  <c r="B62" i="6" s="1"/>
  <c r="O23" i="9"/>
  <c r="B62" i="2" s="1"/>
  <c r="S22" i="9"/>
  <c r="B61" i="7" s="1"/>
  <c r="R22" i="9"/>
  <c r="B61" i="4" s="1"/>
  <c r="Q22" i="9"/>
  <c r="B61" i="3" s="1"/>
  <c r="P22" i="9"/>
  <c r="B61" i="6" s="1"/>
  <c r="O22" i="9"/>
  <c r="B61" i="2" s="1"/>
  <c r="S21" i="9"/>
  <c r="B60" i="7" s="1"/>
  <c r="R21" i="9"/>
  <c r="B60" i="4" s="1"/>
  <c r="Q21" i="9"/>
  <c r="B60" i="3" s="1"/>
  <c r="P21" i="9"/>
  <c r="B60" i="6" s="1"/>
  <c r="O21" i="9"/>
  <c r="B60" i="2" s="1"/>
  <c r="S20" i="9"/>
  <c r="B59" i="7" s="1"/>
  <c r="R20" i="9"/>
  <c r="B59" i="4" s="1"/>
  <c r="Q20" i="9"/>
  <c r="B59" i="3" s="1"/>
  <c r="P20" i="9"/>
  <c r="B59" i="6" s="1"/>
  <c r="O20" i="9"/>
  <c r="B59" i="2" s="1"/>
  <c r="S19" i="9"/>
  <c r="B58" i="7" s="1"/>
  <c r="R19" i="9"/>
  <c r="B58" i="4" s="1"/>
  <c r="Q19" i="9"/>
  <c r="B58" i="3" s="1"/>
  <c r="P19" i="9"/>
  <c r="B58" i="6" s="1"/>
  <c r="O19" i="9"/>
  <c r="B58" i="2" s="1"/>
  <c r="S18" i="9"/>
  <c r="B57" i="7" s="1"/>
  <c r="R18" i="9"/>
  <c r="B57" i="4" s="1"/>
  <c r="Q18" i="9"/>
  <c r="B57" i="3" s="1"/>
  <c r="P18" i="9"/>
  <c r="B57" i="6" s="1"/>
  <c r="O18" i="9"/>
  <c r="B57" i="2" s="1"/>
  <c r="S17" i="9"/>
  <c r="B56" i="7" s="1"/>
  <c r="R17" i="9"/>
  <c r="B56" i="4" s="1"/>
  <c r="Q17" i="9"/>
  <c r="B56" i="3" s="1"/>
  <c r="P17" i="9"/>
  <c r="B56" i="6" s="1"/>
  <c r="O17" i="9"/>
  <c r="B56" i="2" s="1"/>
  <c r="S16" i="9"/>
  <c r="B55" i="7" s="1"/>
  <c r="R16" i="9"/>
  <c r="B55" i="4" s="1"/>
  <c r="Q16" i="9"/>
  <c r="B55" i="3" s="1"/>
  <c r="P16" i="9"/>
  <c r="B55" i="6" s="1"/>
  <c r="O16" i="9"/>
  <c r="B55" i="2" s="1"/>
  <c r="S15" i="9"/>
  <c r="B54" i="7" s="1"/>
  <c r="R15" i="9"/>
  <c r="B54" i="4" s="1"/>
  <c r="Q15" i="9"/>
  <c r="B54" i="3" s="1"/>
  <c r="P15" i="9"/>
  <c r="B54" i="6" s="1"/>
  <c r="O15" i="9"/>
  <c r="B54" i="2" s="1"/>
  <c r="S14" i="9"/>
  <c r="B53" i="7" s="1"/>
  <c r="R14" i="9"/>
  <c r="B53" i="4" s="1"/>
  <c r="Q14" i="9"/>
  <c r="B53" i="3" s="1"/>
  <c r="P14" i="9"/>
  <c r="B53" i="6" s="1"/>
  <c r="O14" i="9"/>
  <c r="B53" i="2" s="1"/>
  <c r="S13" i="9"/>
  <c r="B52" i="7" s="1"/>
  <c r="R13" i="9"/>
  <c r="B52" i="4" s="1"/>
  <c r="Q13" i="9"/>
  <c r="B52" i="3" s="1"/>
  <c r="P13" i="9"/>
  <c r="B52" i="6" s="1"/>
  <c r="O13" i="9"/>
  <c r="B52" i="2" s="1"/>
  <c r="S12" i="9"/>
  <c r="B51" i="7" s="1"/>
  <c r="R12" i="9"/>
  <c r="B51" i="4" s="1"/>
  <c r="Q12" i="9"/>
  <c r="B51" i="3" s="1"/>
  <c r="P12" i="9"/>
  <c r="B51" i="6" s="1"/>
  <c r="O12" i="9"/>
  <c r="B51" i="2" s="1"/>
  <c r="S11" i="9"/>
  <c r="B50" i="7" s="1"/>
  <c r="R11" i="9"/>
  <c r="B50" i="4" s="1"/>
  <c r="Q11" i="9"/>
  <c r="B50" i="3" s="1"/>
  <c r="P11" i="9"/>
  <c r="B50" i="6" s="1"/>
  <c r="O11" i="9"/>
  <c r="B50" i="2" s="1"/>
  <c r="S10" i="9"/>
  <c r="B49" i="7" s="1"/>
  <c r="R10" i="9"/>
  <c r="B49" i="4" s="1"/>
  <c r="Q10" i="9"/>
  <c r="B49" i="3" s="1"/>
  <c r="P10" i="9"/>
  <c r="B49" i="6" s="1"/>
  <c r="O10" i="9"/>
  <c r="B49" i="2" s="1"/>
  <c r="A13" i="2"/>
  <c r="A14" i="2"/>
  <c r="A15" i="2"/>
  <c r="A16" i="2"/>
  <c r="A17" i="2"/>
  <c r="A18" i="2"/>
  <c r="A19" i="2"/>
  <c r="A20" i="2"/>
  <c r="A21" i="2"/>
  <c r="A22" i="2"/>
  <c r="A23" i="2"/>
  <c r="A24" i="2"/>
  <c r="A25" i="2"/>
  <c r="A26" i="2"/>
  <c r="A27" i="2"/>
  <c r="A28" i="2"/>
  <c r="A29" i="2"/>
  <c r="A30" i="2"/>
  <c r="A31" i="2"/>
  <c r="A32" i="2"/>
  <c r="A33" i="2"/>
  <c r="A34" i="2"/>
  <c r="A35" i="2"/>
  <c r="A36" i="2"/>
  <c r="A37" i="2"/>
  <c r="A38" i="2"/>
  <c r="A39" i="2"/>
  <c r="R10" i="1"/>
  <c r="B9" i="4" s="1"/>
  <c r="Q10" i="1"/>
  <c r="B9" i="3" s="1"/>
  <c r="P10" i="1"/>
  <c r="B9" i="6" s="1"/>
  <c r="O10" i="1"/>
  <c r="O14" i="1"/>
  <c r="B13" i="2" s="1"/>
  <c r="P14" i="1"/>
  <c r="Q14" i="1"/>
  <c r="R14" i="1"/>
  <c r="B13" i="4" s="1"/>
  <c r="S14" i="1"/>
  <c r="B13" i="7" s="1"/>
  <c r="O15" i="1"/>
  <c r="B14" i="2" s="1"/>
  <c r="P15" i="1"/>
  <c r="B14" i="6" s="1"/>
  <c r="Q15" i="1"/>
  <c r="R15" i="1"/>
  <c r="S15" i="1"/>
  <c r="B14" i="7" s="1"/>
  <c r="O16" i="1"/>
  <c r="B15" i="2" s="1"/>
  <c r="P16" i="1"/>
  <c r="B15" i="6" s="1"/>
  <c r="Q16" i="1"/>
  <c r="R16" i="1"/>
  <c r="S16" i="1"/>
  <c r="B15" i="7" s="1"/>
  <c r="O17" i="1"/>
  <c r="B16" i="2" s="1"/>
  <c r="P17" i="1"/>
  <c r="Q17" i="1"/>
  <c r="R17" i="1"/>
  <c r="B16" i="4" s="1"/>
  <c r="S17" i="1"/>
  <c r="B16" i="7" s="1"/>
  <c r="O18" i="1"/>
  <c r="B17" i="2" s="1"/>
  <c r="P18" i="1"/>
  <c r="B17" i="6" s="1"/>
  <c r="Q18" i="1"/>
  <c r="B17" i="3" s="1"/>
  <c r="R18" i="1"/>
  <c r="S18" i="1"/>
  <c r="O19" i="1"/>
  <c r="B18" i="2" s="1"/>
  <c r="P19" i="1"/>
  <c r="B18" i="6" s="1"/>
  <c r="Q19" i="1"/>
  <c r="B18" i="3" s="1"/>
  <c r="R19" i="1"/>
  <c r="B18" i="4" s="1"/>
  <c r="S19" i="1"/>
  <c r="B18" i="7" s="1"/>
  <c r="O20" i="1"/>
  <c r="B19" i="2" s="1"/>
  <c r="P20" i="1"/>
  <c r="Q20" i="1"/>
  <c r="R20" i="1"/>
  <c r="S20" i="1"/>
  <c r="B19" i="7" s="1"/>
  <c r="O21" i="1"/>
  <c r="B20" i="2" s="1"/>
  <c r="P21" i="1"/>
  <c r="Q21" i="1"/>
  <c r="B20" i="3" s="1"/>
  <c r="R21" i="1"/>
  <c r="B20" i="4" s="1"/>
  <c r="S21" i="1"/>
  <c r="O22" i="1"/>
  <c r="B21" i="2" s="1"/>
  <c r="P22" i="1"/>
  <c r="Q22" i="1"/>
  <c r="R22" i="1"/>
  <c r="B21" i="4" s="1"/>
  <c r="S22" i="1"/>
  <c r="O23" i="1"/>
  <c r="B22" i="2" s="1"/>
  <c r="P23" i="1"/>
  <c r="B22" i="6" s="1"/>
  <c r="Q23" i="1"/>
  <c r="R23" i="1"/>
  <c r="S23" i="1"/>
  <c r="B22" i="7" s="1"/>
  <c r="O24" i="1"/>
  <c r="B23" i="2" s="1"/>
  <c r="P24" i="1"/>
  <c r="B23" i="6" s="1"/>
  <c r="Q24" i="1"/>
  <c r="R24" i="1"/>
  <c r="S24" i="1"/>
  <c r="B23" i="7" s="1"/>
  <c r="O25" i="1"/>
  <c r="B24" i="2" s="1"/>
  <c r="P25" i="1"/>
  <c r="Q25" i="1"/>
  <c r="R25" i="1"/>
  <c r="B24" i="4" s="1"/>
  <c r="S25" i="1"/>
  <c r="B24" i="7" s="1"/>
  <c r="O26" i="1"/>
  <c r="B25" i="2" s="1"/>
  <c r="P26" i="1"/>
  <c r="B25" i="6" s="1"/>
  <c r="Q26" i="1"/>
  <c r="B25" i="3" s="1"/>
  <c r="R26" i="1"/>
  <c r="S26" i="1"/>
  <c r="O27" i="1"/>
  <c r="B26" i="2" s="1"/>
  <c r="P27" i="1"/>
  <c r="B26" i="6" s="1"/>
  <c r="Q27" i="1"/>
  <c r="B26" i="3" s="1"/>
  <c r="R27" i="1"/>
  <c r="B26" i="4" s="1"/>
  <c r="S27" i="1"/>
  <c r="B26" i="7" s="1"/>
  <c r="O28" i="1"/>
  <c r="B27" i="2" s="1"/>
  <c r="P28" i="1"/>
  <c r="Q28" i="1"/>
  <c r="R28" i="1"/>
  <c r="S28" i="1"/>
  <c r="B27" i="7" s="1"/>
  <c r="O29" i="1"/>
  <c r="B28" i="2" s="1"/>
  <c r="P29" i="1"/>
  <c r="Q29" i="1"/>
  <c r="B28" i="3" s="1"/>
  <c r="R29" i="1"/>
  <c r="B28" i="4" s="1"/>
  <c r="S29" i="1"/>
  <c r="O30" i="1"/>
  <c r="B29" i="2" s="1"/>
  <c r="P30" i="1"/>
  <c r="Q30" i="1"/>
  <c r="R30" i="1"/>
  <c r="B29" i="4" s="1"/>
  <c r="S30" i="1"/>
  <c r="O31" i="1"/>
  <c r="B30" i="2" s="1"/>
  <c r="P31" i="1"/>
  <c r="B30" i="6" s="1"/>
  <c r="Q31" i="1"/>
  <c r="R31" i="1"/>
  <c r="S31" i="1"/>
  <c r="B30" i="7" s="1"/>
  <c r="O32" i="1"/>
  <c r="B31" i="2" s="1"/>
  <c r="P32" i="1"/>
  <c r="B31" i="6" s="1"/>
  <c r="Q32" i="1"/>
  <c r="R32" i="1"/>
  <c r="S32" i="1"/>
  <c r="B31" i="7" s="1"/>
  <c r="O33" i="1"/>
  <c r="B32" i="2" s="1"/>
  <c r="P33" i="1"/>
  <c r="Q33" i="1"/>
  <c r="R33" i="1"/>
  <c r="B32" i="4" s="1"/>
  <c r="S33" i="1"/>
  <c r="B32" i="7" s="1"/>
  <c r="O34" i="1"/>
  <c r="B33" i="2" s="1"/>
  <c r="P34" i="1"/>
  <c r="B33" i="6" s="1"/>
  <c r="Q34" i="1"/>
  <c r="B33" i="3" s="1"/>
  <c r="R34" i="1"/>
  <c r="S34" i="1"/>
  <c r="O35" i="1"/>
  <c r="B34" i="2" s="1"/>
  <c r="P35" i="1"/>
  <c r="B34" i="6" s="1"/>
  <c r="Q35" i="1"/>
  <c r="B34" i="3" s="1"/>
  <c r="R35" i="1"/>
  <c r="B34" i="4" s="1"/>
  <c r="S35" i="1"/>
  <c r="B34" i="7" s="1"/>
  <c r="O36" i="1"/>
  <c r="B35" i="2" s="1"/>
  <c r="P36" i="1"/>
  <c r="Q36" i="1"/>
  <c r="R36" i="1"/>
  <c r="S36" i="1"/>
  <c r="B35" i="7" s="1"/>
  <c r="O37" i="1"/>
  <c r="B36" i="2" s="1"/>
  <c r="P37" i="1"/>
  <c r="Q37" i="1"/>
  <c r="B36" i="3" s="1"/>
  <c r="R37" i="1"/>
  <c r="B36" i="4" s="1"/>
  <c r="S37" i="1"/>
  <c r="O38" i="1"/>
  <c r="B37" i="2" s="1"/>
  <c r="P38" i="1"/>
  <c r="Q38" i="1"/>
  <c r="R38" i="1"/>
  <c r="B37" i="4" s="1"/>
  <c r="S38" i="1"/>
  <c r="O39" i="1"/>
  <c r="B38" i="2" s="1"/>
  <c r="P39" i="1"/>
  <c r="B38" i="6" s="1"/>
  <c r="Q39" i="1"/>
  <c r="R39" i="1"/>
  <c r="S39" i="1"/>
  <c r="B38" i="7" s="1"/>
  <c r="O40" i="1"/>
  <c r="B39" i="2" s="1"/>
  <c r="P40" i="1"/>
  <c r="B39" i="6" s="1"/>
  <c r="Q40" i="1"/>
  <c r="R40" i="1"/>
  <c r="S40" i="1"/>
  <c r="B39" i="7" s="1"/>
  <c r="S10" i="1"/>
  <c r="O11" i="1"/>
  <c r="P11" i="1"/>
  <c r="B10" i="6" s="1"/>
  <c r="Q11" i="1"/>
  <c r="B10" i="3" s="1"/>
  <c r="R11" i="1"/>
  <c r="B10" i="4" s="1"/>
  <c r="S11" i="1"/>
  <c r="B10" i="7" s="1"/>
  <c r="O12" i="1"/>
  <c r="P12" i="1"/>
  <c r="B11" i="6" s="1"/>
  <c r="Q12" i="1"/>
  <c r="R12" i="1"/>
  <c r="S12" i="1"/>
  <c r="B11" i="7" s="1"/>
  <c r="B113" i="3" l="1"/>
  <c r="B5" i="3" s="1"/>
  <c r="B5" i="7"/>
  <c r="B113" i="4"/>
  <c r="B5" i="4" s="1"/>
  <c r="B5" i="2"/>
  <c r="B5" i="6"/>
  <c r="S45" i="1" l="1"/>
  <c r="B44" i="7" s="1"/>
  <c r="P45" i="1"/>
  <c r="B44" i="6" s="1"/>
  <c r="P13" i="1"/>
  <c r="B12" i="6" s="1"/>
  <c r="B45" i="6" s="1"/>
  <c r="B4" i="6" s="1"/>
  <c r="B6" i="6" s="1"/>
  <c r="S13" i="1"/>
  <c r="B12" i="7" s="1"/>
  <c r="B45" i="7" s="1"/>
  <c r="B4" i="7" s="1"/>
  <c r="B6" i="7" s="1"/>
  <c r="A10" i="2" l="1"/>
  <c r="A11" i="2"/>
  <c r="B10" i="2"/>
  <c r="B11" i="2"/>
  <c r="O13" i="1"/>
  <c r="B12" i="2" s="1"/>
  <c r="Q13" i="1"/>
  <c r="B12" i="3" s="1"/>
  <c r="B45" i="3" s="1"/>
  <c r="B4" i="3" s="1"/>
  <c r="B6" i="3" s="1"/>
  <c r="R13" i="1"/>
  <c r="B12" i="4" s="1"/>
  <c r="B45" i="4" s="1"/>
  <c r="B4" i="4" s="1"/>
  <c r="B6" i="4" s="1"/>
  <c r="O45" i="1"/>
  <c r="B44" i="2" s="1"/>
  <c r="Q45" i="1"/>
  <c r="B44" i="3" s="1"/>
  <c r="R45" i="1"/>
  <c r="B44" i="4" s="1"/>
  <c r="A9" i="2"/>
  <c r="A12" i="2"/>
  <c r="B9" i="2" l="1"/>
  <c r="B45" i="2" s="1"/>
  <c r="B4" i="2" s="1"/>
  <c r="B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Hanneke</author>
  </authors>
  <commentList>
    <comment ref="B7" authorId="0" shapeId="0" xr:uid="{E449608B-4E20-45C0-970C-05AAFECC18CB}">
      <text>
        <r>
          <rPr>
            <b/>
            <sz val="9"/>
            <color indexed="81"/>
            <rFont val="Tahoma"/>
            <family val="2"/>
          </rPr>
          <t>In deze kolom 'N.V.T.' aangeven als een activiteit / onderzoek niet van toepassing 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Hanneke</author>
  </authors>
  <commentList>
    <comment ref="B7" authorId="0" shapeId="0" xr:uid="{2E131546-29E4-4EEF-8B39-B442F7EC4129}">
      <text>
        <r>
          <rPr>
            <b/>
            <sz val="9"/>
            <color indexed="81"/>
            <rFont val="Tahoma"/>
            <family val="2"/>
          </rPr>
          <t>In deze kolom 'N.V.T.' aangeven als een activiteit / onderzoek niet van toepassing is.</t>
        </r>
      </text>
    </comment>
  </commentList>
</comments>
</file>

<file path=xl/sharedStrings.xml><?xml version="1.0" encoding="utf-8"?>
<sst xmlns="http://schemas.openxmlformats.org/spreadsheetml/2006/main" count="263" uniqueCount="155">
  <si>
    <t>Kostenverdeling vooronderzoek</t>
  </si>
  <si>
    <t>Projectnaam:</t>
  </si>
  <si>
    <t>Vul hier in of een partij meedeelt in de kosten voor het onderzoek</t>
  </si>
  <si>
    <t>Aandeel in % of aantal te verrichten handelingen tov totaal</t>
  </si>
  <si>
    <t>Vooronderzoeken</t>
  </si>
  <si>
    <t>Gemeente</t>
  </si>
  <si>
    <t>Woning-
corporatie</t>
  </si>
  <si>
    <t>Waterbedrijf</t>
  </si>
  <si>
    <t>E/G Netbeheerder</t>
  </si>
  <si>
    <t>Warmtebedrijf</t>
  </si>
  <si>
    <t>Verdeling</t>
  </si>
  <si>
    <t>Verdeling in percentages 
(Ieder 20% of aantal te verrichten handelingen tov totaal)</t>
  </si>
  <si>
    <t>Opmerkingen</t>
  </si>
  <si>
    <t>N.V.T.</t>
  </si>
  <si>
    <t xml:space="preserve">1. Naar hoeveelheden /
2. Naar rato </t>
  </si>
  <si>
    <t>E/G Net-
beheerder</t>
  </si>
  <si>
    <t>Warmte-
bedrijf</t>
  </si>
  <si>
    <t>Offerte-bedrag</t>
  </si>
  <si>
    <t>Ja/Nee</t>
  </si>
  <si>
    <t>% of aantal</t>
  </si>
  <si>
    <t>Aanwezigheid objecten - Ondergrondse en bovengrondse containers</t>
  </si>
  <si>
    <t>Aanwezigheid objecten - Openbare verlichting en laadpalen</t>
  </si>
  <si>
    <t>Aanwezigheid objecten - Parkeerautomaten en abri's</t>
  </si>
  <si>
    <t>Archeologisch onderzoek</t>
  </si>
  <si>
    <t>Asfaltonderzoek - (teerhoudend, koolassen, e.d.)</t>
  </si>
  <si>
    <t>Bebouwing - Fundatieonderzoek</t>
  </si>
  <si>
    <t>Bebouwing - Nulmeting verzakking woningen</t>
  </si>
  <si>
    <t>Bebouwing - Risico analyse (schade bebouwing, grondwerk, trillingen e.d.)</t>
  </si>
  <si>
    <t xml:space="preserve">Bebouwing - Vooropname panden / Monitoringsplan (schade derden) </t>
  </si>
  <si>
    <t>Bemalingsadvies</t>
  </si>
  <si>
    <t>Bodemonderzoek - Aanvullend (incl PFAS, asbest ed.)</t>
  </si>
  <si>
    <t>Bodemonderzoek - Geohydrologisch (grondwaterstand)</t>
  </si>
  <si>
    <t>Bodemonderzoek - Geotechnisch onderzoek (zetting en openbarsten sleufbodem)</t>
  </si>
  <si>
    <t>Bodemonderzoek - Sonderingen</t>
  </si>
  <si>
    <t>Bodemonderzoek - Verkennend / milieukundig</t>
  </si>
  <si>
    <t xml:space="preserve">Bomen - Bomen onderzoek (type boom, lengte, kruindiameter) </t>
  </si>
  <si>
    <t>Bomen - Hoe om te gaan met de bestaande bomen</t>
  </si>
  <si>
    <t>Bomen - Onderzoek vitaliteit bomen (BEA)</t>
  </si>
  <si>
    <t>Explosieven - NGE onderzoek (Niet Gesprongen Explosieven)</t>
  </si>
  <si>
    <t>Flora &amp; Fauna - QuickScan</t>
  </si>
  <si>
    <t>Flora &amp; Fauna - Toe te passen mitigerende maatregelen</t>
  </si>
  <si>
    <t>Ligging - Digitale Inmeting (DTM) bestaande situatie</t>
  </si>
  <si>
    <t>Ligging - KLIC-oriëntatiemelding</t>
  </si>
  <si>
    <t>Ligging - Proefsleuven</t>
  </si>
  <si>
    <t>Ligging - Thermisch en elektrisch onderzoek</t>
  </si>
  <si>
    <t xml:space="preserve">Riool - Rioolinspectie tbv bestaande BOB's en diameters </t>
  </si>
  <si>
    <t>Riool - Vaststellen huidige ligging rioolstrengen (RWA, DWA en Drain)</t>
  </si>
  <si>
    <t>Stikstofonderzoek</t>
  </si>
  <si>
    <t>Straatwerk - Kwaliteitsonderzoek (grond/zand)  / Maatvast onderzoek bestrating</t>
  </si>
  <si>
    <t>Straatwerk - Nulmeting op te nemen straatwerk</t>
  </si>
  <si>
    <t>Verkeer - Bereikbaarheidsonderzoek / -afstemming</t>
  </si>
  <si>
    <t>Verkeer - Verkeersomleiding / -afsluiting</t>
  </si>
  <si>
    <t>....</t>
  </si>
  <si>
    <t>….</t>
  </si>
  <si>
    <t>Handtekening Opdracht</t>
  </si>
  <si>
    <t>Gemeente, de Coördinerend Opdrachtgever</t>
  </si>
  <si>
    <t>(handtekening projectleider Gemeente)</t>
  </si>
  <si>
    <t>Woningcorporatie, Nevenopdrachtgever</t>
  </si>
  <si>
    <t>(handtekening projectleider Woningcorporatie)</t>
  </si>
  <si>
    <t>E/G Netbeheerder, Nevenopdrachtgever</t>
  </si>
  <si>
    <t>(handtekening projectleider E/G Netbeheerder)</t>
  </si>
  <si>
    <t>Waterbedrijf, Nevenopdrachtgever</t>
  </si>
  <si>
    <t>(handtekening projectleider Waterbedrijf)</t>
  </si>
  <si>
    <t>Warmtebedrijf, Nevenopdrachtgever</t>
  </si>
  <si>
    <t>(handtekening projectleider Warmtebedrijf)</t>
  </si>
  <si>
    <t>Kostenverdeling werkzaamheden</t>
  </si>
  <si>
    <t>Vul hier in of een partij mee deelt in de kosten voor het onderzoek</t>
  </si>
  <si>
    <t>Werkzaamheden</t>
  </si>
  <si>
    <t xml:space="preserve">1. Naar hoeveelheden/2. Naar rato </t>
  </si>
  <si>
    <t>Beveiliging</t>
  </si>
  <si>
    <t>Bouwplaatsinrichting</t>
  </si>
  <si>
    <t>Definitief straatwerk</t>
  </si>
  <si>
    <t>Directievoering</t>
  </si>
  <si>
    <t>Eigen Engineering</t>
  </si>
  <si>
    <t>Gezamelijk overleg, planning</t>
  </si>
  <si>
    <t>Graven tbv aanleg</t>
  </si>
  <si>
    <t>Omgevingscommunicatie</t>
  </si>
  <si>
    <t>Omgevingsmanager</t>
  </si>
  <si>
    <t>Revisie verwerking GIS</t>
  </si>
  <si>
    <t>Saneren</t>
  </si>
  <si>
    <t>Tijdelijk straatwerk</t>
  </si>
  <si>
    <t>Tijdelijke verkeersmaatregelen</t>
  </si>
  <si>
    <t>Toezicht</t>
  </si>
  <si>
    <t>Verkeersoverleg</t>
  </si>
  <si>
    <t>Vegunningen</t>
  </si>
  <si>
    <t>…</t>
  </si>
  <si>
    <t>LOGO Gemeente</t>
  </si>
  <si>
    <t>Totaal onderzoeken</t>
  </si>
  <si>
    <t>Totaal werkzaamheden</t>
  </si>
  <si>
    <t>Totaal kosten</t>
  </si>
  <si>
    <t>Onderzoeken</t>
  </si>
  <si>
    <t>Kosten</t>
  </si>
  <si>
    <t xml:space="preserve">Totaal: </t>
  </si>
  <si>
    <t>LOGO woningcorporatie</t>
  </si>
  <si>
    <t>LOGO Waterbedrijf</t>
  </si>
  <si>
    <t>LOGO E/G Netbeheerder</t>
  </si>
  <si>
    <t>LOGO warmtebedrijf</t>
  </si>
  <si>
    <r>
      <t xml:space="preserve">Invulinstructie
</t>
    </r>
    <r>
      <rPr>
        <sz val="11"/>
        <color theme="1"/>
        <rFont val="Calibri"/>
        <family val="2"/>
        <scheme val="minor"/>
      </rPr>
      <t>Vul in kolom B 'nvt'(niet van toepassing) in als een onderzoek niet gebruikt wordt. Maak eventueel de regel grijs.
Vul in kolom C tm G in of partijen wel of niet deelnemen
Vul in kolom H in hoe de verdeling plaats vindt: naar hoeveelheden of naar rato 
Vul in kolom I  tm M in welk percentage aandeel iedere partij draagt in de kosten
Vul in kolom N de kosten voor het onderzoek in.
In kolom O tm S komen nu automatisch de bedragen per partij te staan.
In kolom T kan eventueel nog een opmerking geplaats worden.
Indien een onderzoek niet vermeld staat, kunnen die in na regel 42 worden toegevoegd.
Alle kosten worden automatisch meegenomen naar de tabbladen per partij.
Zorg dat de afspraken worden vastgelegd door het document (digitaal) te ondertekenen.</t>
    </r>
  </si>
  <si>
    <t>OP DIT TABBLAD GEEN GEGEVENS INVULLEN. BEDRAGEN WORDEN AUTOMATISCH OVERGENOMEN UIT DE TABBLADEN 'ONDERZOEK' EN 'WERKZAAMHEDEN'</t>
  </si>
  <si>
    <r>
      <rPr>
        <u/>
        <sz val="11"/>
        <color theme="1"/>
        <rFont val="Calibri"/>
        <family val="2"/>
        <scheme val="minor"/>
      </rPr>
      <t xml:space="preserve">d) Schadevergoeding van de Aannemer(s): </t>
    </r>
    <r>
      <rPr>
        <sz val="11"/>
        <color theme="1"/>
        <rFont val="Calibri"/>
        <family val="2"/>
        <scheme val="minor"/>
      </rPr>
      <t xml:space="preserve">
Schade die de Aannemer wegens aansprakelijkheid dient te vergoeden komt toe aan de Partij voor 
wiens verantwoordelijkheid de daaraan ten grondslag liggende Werkzaamheden komen. Dit is ter 
beoordeling aan de directievoerder in overleg met de toezichthouders.
</t>
    </r>
  </si>
  <si>
    <r>
      <rPr>
        <u/>
        <sz val="11"/>
        <color theme="1"/>
        <rFont val="Calibri"/>
        <family val="2"/>
        <scheme val="minor"/>
      </rPr>
      <t xml:space="preserve">c) Meer- en minder werk: </t>
    </r>
    <r>
      <rPr>
        <sz val="11"/>
        <color theme="1"/>
        <rFont val="Calibri"/>
        <family val="2"/>
        <scheme val="minor"/>
      </rPr>
      <t xml:space="preserve">
kosten die buiten het vooraf gesproken operationele projectkosten vallen vanuit de Aannemers. Meer- en 
minderwerk wordt aangeboden aan de aangestelde directievoerder. De directievoerder stemt het af met de 
Projectleiders van de Partijen. De directievoerder heeft geen financieel mandaat inzake afwijkingen en 
meer- en minderwerk. Na afronding van de Werkzaamheden wordt het door Partijen goedgekeurde
meer- en minderwerk verrekend.
</t>
    </r>
  </si>
  <si>
    <r>
      <t xml:space="preserve">Voor het uit te voeren werk zijn de volgende kostenposten te onderscheiden:
</t>
    </r>
    <r>
      <rPr>
        <u/>
        <sz val="11"/>
        <color theme="1"/>
        <rFont val="Calibri"/>
        <family val="2"/>
        <scheme val="minor"/>
      </rPr>
      <t xml:space="preserve">a) Operationele projectkosten, opgedeeld in twee kostenposten:
</t>
    </r>
    <r>
      <rPr>
        <sz val="11"/>
        <color theme="1"/>
        <rFont val="Calibri"/>
        <family val="2"/>
        <scheme val="minor"/>
      </rPr>
      <t xml:space="preserve">     a. de operationele kosten die volledig toe te schrijven zijn aan de individuele Partijen. Deze kosten worden per
          project door de Partijen voor ieders eigen deel gedragen.
     b. De operationele kosten die worden gemaakt voor de gezamenlijk uit te voeren operationele
          Werkzaamheden in de voorbereidende- en uitvoeringsfase, bijvoorbeeld het laten uitvoeren van
          bodemonderzoeken. Deze kosten worden over Partijen verdeeld.
</t>
    </r>
  </si>
  <si>
    <t xml:space="preserve">Partijen controleren en accorderen de inschrijfstaten van de Aannemer, voor zover die betrekking heeft op de
eigen Werkzaamheden en verrekenen de termijnfacturen direct met de Aannemer, zonder tussenkomst van
een andere Partij. Overige Partijen dienen via de directievoerder geïnformeerd te zijn.
</t>
  </si>
  <si>
    <t xml:space="preserve">In geval één van de Partijen wijzigingen aanbrengt in de uitgangspunten of (bestek)eisen, of anderszins
wijzigingen aanbrengt, die leiden tot kostenverhoging, dan zal die Partij daarvoor zelf volledig
verantwoordelijk en aansprakelijk zijn. Dit laat onverlet dat het een Partij niet is toegestaan om zonder
medewerking van de andere Partijen wijzigingen door te voeren, waarbij geldt dat Partijen elkaar in
redelijkheid medewerking verlenen.
</t>
  </si>
  <si>
    <t xml:space="preserve">Elke Partij draagt zorg voor betaling van de uitvoeringswerkzaamheden conform de inschrijvingsstaten van de
Aannemer plus alle meer- en minder werken met betrekking tot de eigen Werkzaamheden.
Partijen komen overeen de verrekenstaten met bestekposten en de verrekenstaten met meer/minder werk
vierwekelijks te laten indienen en af te handelen. De Aannemer(s) stelt periodiek termijnstaten op waarin de
voor een betalingstermijn uitgevoerde Werkzaamheden zijn aangegeven, gesplitst naar Partijen. Deze 
termijnstaten worden door Partijen voor de relevante Werkzaamheden na indiening door de
directievoerder goedgekeurd, conform de afgesproken termijnen en dienen als basis voor de door de
directievoerder af te geven prestatieverklaringen en de door de Aannemer in te dienen declaraties.
</t>
  </si>
  <si>
    <t xml:space="preserve">Kosten die niet gedekt worden door de in dit document aangegeven matrix, worden door de Partijen gedragen 
naar rato van de verschuldigde totale operationele projectkosten van de (deel)opdracht, afgerond op één cijfer 
achter de komma.
</t>
  </si>
  <si>
    <r>
      <rPr>
        <u/>
        <sz val="11"/>
        <color theme="1"/>
        <rFont val="Calibri"/>
        <family val="2"/>
        <scheme val="minor"/>
      </rPr>
      <t>Degeneratiekosten</t>
    </r>
    <r>
      <rPr>
        <sz val="11"/>
        <color theme="1"/>
        <rFont val="Calibri"/>
        <family val="2"/>
        <scheme val="minor"/>
      </rPr>
      <t xml:space="preserve">
Onderdeel van het gehele project is het opnieuw aanbrengen van de definitieve verharding direct aansluitend
op de Uitvoering van het werk. Partijen spreken af dat de </t>
    </r>
    <r>
      <rPr>
        <sz val="11"/>
        <color rgb="FFFF0000"/>
        <rFont val="Calibri"/>
        <family val="2"/>
        <scheme val="minor"/>
      </rPr>
      <t>GEMEENTE XYZ</t>
    </r>
    <r>
      <rPr>
        <sz val="11"/>
        <color theme="1"/>
        <rFont val="Calibri"/>
        <family val="2"/>
        <scheme val="minor"/>
      </rPr>
      <t xml:space="preserve"> voor dit werk geen
degeneratiekosten in rekening brengt bij Partijen voor die locaties waar door de </t>
    </r>
    <r>
      <rPr>
        <sz val="11"/>
        <color rgb="FFFF0000"/>
        <rFont val="Calibri"/>
        <family val="2"/>
        <scheme val="minor"/>
      </rPr>
      <t>GEMEENTE XYZ</t>
    </r>
    <r>
      <rPr>
        <sz val="11"/>
        <color theme="1"/>
        <rFont val="Calibri"/>
        <family val="2"/>
        <scheme val="minor"/>
      </rPr>
      <t xml:space="preserve"> in het kader
van dit project definitieve verharding wordt aangebracht.
</t>
    </r>
  </si>
  <si>
    <r>
      <rPr>
        <u/>
        <sz val="11"/>
        <color theme="1"/>
        <rFont val="Calibri"/>
        <family val="2"/>
        <scheme val="minor"/>
      </rPr>
      <t>Kosten van of veroorzaakt door derden</t>
    </r>
    <r>
      <rPr>
        <sz val="11"/>
        <color theme="1"/>
        <rFont val="Calibri"/>
        <family val="2"/>
        <scheme val="minor"/>
      </rPr>
      <t xml:space="preserve">
Alle kosten van of veroorzaakt door derden van welke aard dan ook, zoals maar daartoe niet beperkt
schade(loosstellingen), (minnelijke)regelingen, advocaatkosten en proceskosten komen voor rekening en 
risico van de desbetreffende Partij(en).
Partijen spannen zich te allen tijde maximaal in om schade en of vorderingen van derden van welke aard dan 
ook te voorkomen dan wel tot een minimum te beperken. Partijen zullen vrijwillig ondersteunen indien met 
betrekking tot of naar aanleiding van de aanbesteding, gunning of uitvoering van het bestek een geding wordt 
ingesteld door een derde tegen één van de Partijen.
</t>
    </r>
  </si>
  <si>
    <r>
      <rPr>
        <u/>
        <sz val="11"/>
        <color theme="1"/>
        <rFont val="Calibri"/>
        <family val="2"/>
        <scheme val="minor"/>
      </rPr>
      <t>Verdeelgrondslag</t>
    </r>
    <r>
      <rPr>
        <sz val="11"/>
        <color theme="1"/>
        <rFont val="Calibri"/>
        <family val="2"/>
        <scheme val="minor"/>
      </rPr>
      <t xml:space="preserve">
Wanneer kosten naar rato verdeeld worden, dient hiervoor de sleuflengte van de Partijen aangehouden te worden,
afgerond op 1 cijfer achter de komma.</t>
    </r>
  </si>
  <si>
    <r>
      <rPr>
        <u/>
        <sz val="11"/>
        <color theme="1"/>
        <rFont val="Calibri"/>
        <family val="2"/>
        <scheme val="minor"/>
      </rPr>
      <t xml:space="preserve">b) Ondersteunende- en faciliterende kosten: </t>
    </r>
    <r>
      <rPr>
        <sz val="11"/>
        <color theme="1"/>
        <rFont val="Calibri"/>
        <family val="2"/>
        <scheme val="minor"/>
      </rPr>
      <t xml:space="preserve">
de kosten die gemaakt worden voor ondersteunende processen en facilitering van het Convenant. 
Deze kosten worden verdeeld volgens de verdeelsleutel:</t>
    </r>
    <r>
      <rPr>
        <sz val="11"/>
        <color rgb="FFFF0000"/>
        <rFont val="Calibri"/>
        <family val="2"/>
        <scheme val="minor"/>
      </rPr>
      <t xml:space="preserve"> GEMEENTE XYZ 33,3%</t>
    </r>
    <r>
      <rPr>
        <sz val="11"/>
        <color theme="1"/>
        <rFont val="Calibri"/>
        <family val="2"/>
        <scheme val="minor"/>
      </rPr>
      <t xml:space="preserve">, </t>
    </r>
    <r>
      <rPr>
        <sz val="11"/>
        <color rgb="FFFF0000"/>
        <rFont val="Calibri"/>
        <family val="2"/>
        <scheme val="minor"/>
      </rPr>
      <t>Netbeheerder E/G 33,3</t>
    </r>
    <r>
      <rPr>
        <sz val="11"/>
        <color theme="1"/>
        <rFont val="Calibri"/>
        <family val="2"/>
        <scheme val="minor"/>
      </rPr>
      <t xml:space="preserve">% en 
</t>
    </r>
    <r>
      <rPr>
        <sz val="11"/>
        <color rgb="FFFF0000"/>
        <rFont val="Calibri"/>
        <family val="2"/>
        <scheme val="minor"/>
      </rPr>
      <t>netbeheerder W 33,3%</t>
    </r>
    <r>
      <rPr>
        <sz val="11"/>
        <color theme="1"/>
        <rFont val="Calibri"/>
        <family val="2"/>
        <scheme val="minor"/>
      </rPr>
      <t xml:space="preserve">. </t>
    </r>
    <r>
      <rPr>
        <sz val="11"/>
        <color rgb="FFFF0000"/>
        <rFont val="Calibri"/>
        <family val="2"/>
        <scheme val="minor"/>
      </rPr>
      <t>(NB. bij betrokkenheid van meer partijen het percentage naar rato aanpassen.)</t>
    </r>
    <r>
      <rPr>
        <sz val="11"/>
        <color theme="1"/>
        <rFont val="Calibri"/>
        <family val="2"/>
        <scheme val="minor"/>
      </rPr>
      <t xml:space="preserve"> 
Hierbij kan bijvoorbeeld gedacht worden aan ondersteuning ten behoeve van communicatie en 
programmabegeleiding e.d.. Deze bekostiging vindt plaats met gesloten beurzen, tenzij door de
Stuurgroep anders wordt besloten. Daar komen (mogelijk) de volgende kostenposten bij:
</t>
    </r>
  </si>
  <si>
    <t>GEBRUIKSAANWIJZING</t>
  </si>
  <si>
    <t>Milieukundige begeleiding</t>
  </si>
  <si>
    <t>Verkeersmaatregelen, klic, coördinatieverplichting, tijdelijk depot</t>
  </si>
  <si>
    <t>Eenmalige kosten, korting, bouwplaatskosten, uitvoeringskosten, AK, Winst en Risico</t>
  </si>
  <si>
    <t>Directievoorzieningen (keet etc.)</t>
  </si>
  <si>
    <t>Opruimwerkzaamheden</t>
  </si>
  <si>
    <t>Verwijderen groen</t>
  </si>
  <si>
    <t>Verwijderen openbare verlichting</t>
  </si>
  <si>
    <t>Verwijderen straatmeubilair</t>
  </si>
  <si>
    <t>Werk van algemene aard</t>
  </si>
  <si>
    <t>Maatregelen bescherming kabels &amp; leidingen</t>
  </si>
  <si>
    <t>T.B.S.-werknemers</t>
  </si>
  <si>
    <t>T.B.S.-materieel</t>
  </si>
  <si>
    <t>Aanbrengen markering en bebording</t>
  </si>
  <si>
    <t>Opbreken rijbaan bestrating</t>
  </si>
  <si>
    <t>Acceptatiekosten asfalt</t>
  </si>
  <si>
    <t>Zagen asfalt</t>
  </si>
  <si>
    <t>Frezen asfalt aansluitingen</t>
  </si>
  <si>
    <t>Verwijderen gas- en waterleidingen (incl. alle bijkomende werkzaamheden)</t>
  </si>
  <si>
    <t>Opnemen sleufbedekking t.b.v. vervanging gas- en waterleidingen (incl. alle bijkomende werkzaamheden)</t>
  </si>
  <si>
    <t>Verwijderen markeringen</t>
  </si>
  <si>
    <t>Verwijderen verkeersborden</t>
  </si>
  <si>
    <t>Opbreken kantopsluitingen</t>
  </si>
  <si>
    <t>Verwijderen kolken en aansluitingen</t>
  </si>
  <si>
    <t>Grondwerk cunet ontgraven</t>
  </si>
  <si>
    <t>Grondwerk drainagesleuf ontgraven</t>
  </si>
  <si>
    <t>Verwijderen funderingslaag</t>
  </si>
  <si>
    <t>Opbreken overige bestrating</t>
  </si>
  <si>
    <t>Aanbrengen schakel- en verdeelinrichting</t>
  </si>
  <si>
    <t>Aanbrengen voedingskabels OV</t>
  </si>
  <si>
    <t>Aanbrengen openbare verlichting</t>
  </si>
  <si>
    <t>Aanbrengen kantopsluitingen</t>
  </si>
  <si>
    <t>Herstellen sleufbedekking na vervanging gas- en waterleidingen (incl. alle bijkomende werkzaamheden)</t>
  </si>
  <si>
    <t>‘Tijdelijk’ herstellen sleufbedekking na vervanging gas- en waterleidingen (incl. alle bijkomende werkzaamheden)</t>
  </si>
  <si>
    <t>Aanbrengen gas- en waterleidingen (incl. alle bijkomende werkzaamheden)</t>
  </si>
  <si>
    <t>Opleveringsinspectie en revisie drain</t>
  </si>
  <si>
    <t>Verlengen van te handhaven brandkranen i.v.m. maaiveldophoging</t>
  </si>
  <si>
    <t>Aanbrengen putranden</t>
  </si>
  <si>
    <t>Bemaling t.b.v. gas- en waterleidingen</t>
  </si>
  <si>
    <t>Bemaling t.b.v. drainage</t>
  </si>
  <si>
    <t>Grond leveren</t>
  </si>
  <si>
    <t>Grondwerk drainagesleuf aanvullen</t>
  </si>
  <si>
    <t>Grondwerk sleuf gas- en waterleidingen ontgraven (incl. eventuele transporten en stortkosten grond)</t>
  </si>
  <si>
    <t>DETAILWERKZAAMHEDEN</t>
  </si>
  <si>
    <t>Dit document is te gebruiken als hulpmiddel om te komen tot een kostenverdeling tussen meerdere partijen in een samenwerking. Uitgangspunt hierbij is dat Partijen afspraken hebben gemaakt over het samen uitvoeren van onderzoeken en / of werkzaamheden.
Wil je het document gebruiken, 
- Neem het tabblad afspraken door. Sluit dit aan bij hoe jullie samenwerking het ziet? Pas de tekst / afspraken aan waar nodig. Neem de tekst eventueel op een convenantafspraken.
- Bekijk de lijst met onderzoeken en werkzaamheden in de respectievelijke tabbladen. Zijn er nog aanvullingen nodig of juist onderzoeken / werkzaamheden die voor jullie niet van toepassing zijn? Pas de lijst aan waar nodig.
- Welke partijen delen mee in de kosten? Pas het document waar nodig aan door partijen toe te voegen of te verwijderen. Zorg dat alle verwijzingen / formules mee gaan in deze aanpassing.
- Vul in de tabbladen 'Onderzoek' en  'Werkzaamheden' in wie bij een specifiek onderwerp wel of niet meedoet en de verdeling. De kosten per partij worden automatisch doorberekend. Zie ook de invulinstructies op de pagina's zelf.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</si>
</sst>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2" x14ac:knownFonts="1">
    <font>
      <sz val="11"/>
      <color theme="1"/>
      <name val="Calibri"/>
      <family val="2"/>
      <scheme val="minor"/>
    </font>
    <font>
      <b/>
      <sz val="11"/>
      <color theme="1"/>
      <name val="Calibri"/>
      <family val="2"/>
      <scheme val="minor"/>
    </font>
    <font>
      <b/>
      <sz val="36"/>
      <color theme="1"/>
      <name val="Calibri"/>
      <family val="2"/>
      <scheme val="minor"/>
    </font>
    <font>
      <b/>
      <sz val="10"/>
      <color theme="1"/>
      <name val="Calibri"/>
      <family val="2"/>
      <scheme val="minor"/>
    </font>
    <font>
      <sz val="18"/>
      <color theme="1"/>
      <name val="Calibri"/>
      <family val="2"/>
      <scheme val="minor"/>
    </font>
    <font>
      <sz val="11"/>
      <color rgb="FF666666"/>
      <name val="Calibri"/>
      <family val="2"/>
      <scheme val="minor"/>
    </font>
    <font>
      <b/>
      <sz val="18"/>
      <color theme="1"/>
      <name val="Calibri"/>
      <family val="2"/>
      <scheme val="minor"/>
    </font>
    <font>
      <i/>
      <sz val="11"/>
      <color theme="1"/>
      <name val="Calibri"/>
      <family val="2"/>
      <scheme val="minor"/>
    </font>
    <font>
      <b/>
      <sz val="16"/>
      <color theme="1"/>
      <name val="Calibri"/>
      <family val="2"/>
      <scheme val="minor"/>
    </font>
    <font>
      <sz val="18"/>
      <color rgb="FFFF0000"/>
      <name val="Calibri"/>
      <family val="2"/>
      <scheme val="minor"/>
    </font>
    <font>
      <sz val="11"/>
      <color rgb="FFFF0000"/>
      <name val="Calibri"/>
      <family val="2"/>
      <scheme val="minor"/>
    </font>
    <font>
      <sz val="11"/>
      <color theme="0"/>
      <name val="Calibri"/>
      <family val="2"/>
      <scheme val="minor"/>
    </font>
    <font>
      <sz val="11"/>
      <color theme="1"/>
      <name val="Calibri"/>
      <family val="2"/>
    </font>
    <font>
      <b/>
      <sz val="9"/>
      <color indexed="81"/>
      <name val="Tahoma"/>
      <family val="2"/>
    </font>
    <font>
      <b/>
      <sz val="28"/>
      <color theme="1"/>
      <name val="Calibri"/>
      <family val="2"/>
      <scheme val="minor"/>
    </font>
    <font>
      <sz val="28"/>
      <color theme="1"/>
      <name val="Calibri"/>
      <family val="2"/>
      <scheme val="minor"/>
    </font>
    <font>
      <b/>
      <sz val="24"/>
      <color theme="1"/>
      <name val="Calibri"/>
      <family val="2"/>
      <scheme val="minor"/>
    </font>
    <font>
      <sz val="11"/>
      <name val="Calibri"/>
      <family val="2"/>
      <scheme val="minor"/>
    </font>
    <font>
      <b/>
      <sz val="12"/>
      <name val="Calibri"/>
      <family val="2"/>
      <scheme val="minor"/>
    </font>
    <font>
      <sz val="12"/>
      <color rgb="FFFF0000"/>
      <name val="Calibri"/>
      <family val="2"/>
      <scheme val="minor"/>
    </font>
    <font>
      <u/>
      <sz val="11"/>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39994506668294322"/>
        <bgColor indexed="64"/>
      </patternFill>
    </fill>
    <fill>
      <patternFill patternType="solid">
        <fgColor theme="8" tint="-0.249977111117893"/>
        <bgColor indexed="64"/>
      </patternFill>
    </fill>
    <fill>
      <patternFill patternType="solid">
        <fgColor theme="0" tint="-0.249977111117893"/>
        <bgColor indexed="64"/>
      </patternFill>
    </fill>
  </fills>
  <borders count="65">
    <border>
      <left/>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right/>
      <top style="thin">
        <color auto="1"/>
      </top>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medium">
        <color auto="1"/>
      </left>
      <right/>
      <top style="thin">
        <color auto="1"/>
      </top>
      <bottom style="medium">
        <color auto="1"/>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right/>
      <top style="thin">
        <color auto="1"/>
      </top>
      <bottom style="medium">
        <color auto="1"/>
      </bottom>
      <diagonal/>
    </border>
    <border>
      <left style="thin">
        <color auto="1"/>
      </left>
      <right style="medium">
        <color auto="1"/>
      </right>
      <top style="thin">
        <color auto="1"/>
      </top>
      <bottom/>
      <diagonal/>
    </border>
    <border>
      <left/>
      <right/>
      <top style="medium">
        <color indexed="64"/>
      </top>
      <bottom style="thin">
        <color auto="1"/>
      </bottom>
      <diagonal/>
    </border>
    <border>
      <left style="medium">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medium">
        <color indexed="64"/>
      </top>
      <bottom/>
      <diagonal/>
    </border>
    <border>
      <left/>
      <right style="medium">
        <color indexed="64"/>
      </right>
      <top/>
      <bottom/>
      <diagonal/>
    </border>
    <border>
      <left style="medium">
        <color auto="1"/>
      </left>
      <right/>
      <top style="thin">
        <color auto="1"/>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ck">
        <color auto="1"/>
      </top>
      <bottom/>
      <diagonal/>
    </border>
  </borders>
  <cellStyleXfs count="1">
    <xf numFmtId="0" fontId="0" fillId="0" borderId="0"/>
  </cellStyleXfs>
  <cellXfs count="181">
    <xf numFmtId="0" fontId="0" fillId="0" borderId="0" xfId="0"/>
    <xf numFmtId="0" fontId="2" fillId="0" borderId="0" xfId="0" applyFont="1"/>
    <xf numFmtId="0" fontId="3" fillId="0" borderId="0" xfId="0" applyFont="1"/>
    <xf numFmtId="0" fontId="0" fillId="0" borderId="4" xfId="0" applyBorder="1"/>
    <xf numFmtId="0" fontId="5" fillId="0" borderId="0" xfId="0" applyFont="1"/>
    <xf numFmtId="0" fontId="0" fillId="0" borderId="15" xfId="0" applyBorder="1"/>
    <xf numFmtId="0" fontId="0" fillId="0" borderId="16" xfId="0" applyBorder="1"/>
    <xf numFmtId="164" fontId="0" fillId="0" borderId="14" xfId="0" applyNumberFormat="1" applyBorder="1"/>
    <xf numFmtId="164" fontId="0" fillId="0" borderId="17" xfId="0" applyNumberFormat="1" applyBorder="1"/>
    <xf numFmtId="0" fontId="0" fillId="2" borderId="24" xfId="0" applyFill="1" applyBorder="1" applyAlignment="1">
      <alignment horizontal="center" vertical="center" wrapText="1"/>
    </xf>
    <xf numFmtId="0" fontId="0" fillId="3" borderId="23" xfId="0" applyFill="1" applyBorder="1" applyAlignment="1">
      <alignment horizontal="center" vertical="center"/>
    </xf>
    <xf numFmtId="0" fontId="7" fillId="0" borderId="8" xfId="0" applyFont="1" applyBorder="1" applyAlignment="1">
      <alignment horizontal="center" vertical="center"/>
    </xf>
    <xf numFmtId="0" fontId="7" fillId="0" borderId="20" xfId="0" applyFont="1" applyBorder="1" applyAlignment="1">
      <alignment horizontal="center" vertical="center"/>
    </xf>
    <xf numFmtId="0" fontId="7" fillId="0" borderId="9" xfId="0" applyFont="1" applyBorder="1" applyAlignment="1">
      <alignment horizontal="center" vertical="center"/>
    </xf>
    <xf numFmtId="9" fontId="7" fillId="0" borderId="8" xfId="0" applyNumberFormat="1" applyFont="1" applyBorder="1" applyAlignment="1">
      <alignment horizontal="center" vertical="center"/>
    </xf>
    <xf numFmtId="9" fontId="7" fillId="0" borderId="20" xfId="0" applyNumberFormat="1" applyFont="1" applyBorder="1" applyAlignment="1">
      <alignment horizontal="center" vertical="center"/>
    </xf>
    <xf numFmtId="9" fontId="7" fillId="0" borderId="9" xfId="0" applyNumberFormat="1" applyFont="1" applyBorder="1" applyAlignment="1">
      <alignment horizontal="center" vertical="center"/>
    </xf>
    <xf numFmtId="0" fontId="1" fillId="0" borderId="8" xfId="0" applyFont="1" applyBorder="1" applyAlignment="1">
      <alignment horizontal="center" vertical="center"/>
    </xf>
    <xf numFmtId="0" fontId="1" fillId="0" borderId="20" xfId="0" applyFont="1" applyBorder="1" applyAlignment="1">
      <alignment horizontal="center" vertical="center"/>
    </xf>
    <xf numFmtId="0" fontId="1" fillId="0" borderId="9" xfId="0" applyFont="1" applyBorder="1" applyAlignment="1">
      <alignment horizontal="center" vertical="center"/>
    </xf>
    <xf numFmtId="9" fontId="1" fillId="0" borderId="8" xfId="0" applyNumberFormat="1" applyFont="1" applyBorder="1" applyAlignment="1">
      <alignment horizontal="center" vertical="center"/>
    </xf>
    <xf numFmtId="9" fontId="1" fillId="0" borderId="20" xfId="0" applyNumberFormat="1" applyFont="1" applyBorder="1" applyAlignment="1">
      <alignment horizontal="center" vertical="center"/>
    </xf>
    <xf numFmtId="9" fontId="1" fillId="0" borderId="9" xfId="0" applyNumberFormat="1" applyFont="1" applyBorder="1" applyAlignment="1">
      <alignment horizontal="center" vertical="center"/>
    </xf>
    <xf numFmtId="0" fontId="0" fillId="0" borderId="10" xfId="0" applyBorder="1" applyAlignment="1">
      <alignment horizontal="center" vertical="center"/>
    </xf>
    <xf numFmtId="0" fontId="0" fillId="0" borderId="21" xfId="0" applyBorder="1" applyAlignment="1">
      <alignment horizontal="center" vertical="center"/>
    </xf>
    <xf numFmtId="0" fontId="0" fillId="0" borderId="11" xfId="0" applyBorder="1" applyAlignment="1">
      <alignment horizontal="center" vertical="center"/>
    </xf>
    <xf numFmtId="9" fontId="0" fillId="0" borderId="10" xfId="0" applyNumberFormat="1" applyBorder="1" applyAlignment="1">
      <alignment horizontal="center" vertical="center"/>
    </xf>
    <xf numFmtId="9" fontId="0" fillId="0" borderId="21" xfId="0" applyNumberFormat="1" applyBorder="1" applyAlignment="1">
      <alignment horizontal="center" vertical="center"/>
    </xf>
    <xf numFmtId="9" fontId="0" fillId="0" borderId="11" xfId="0" applyNumberFormat="1" applyBorder="1" applyAlignment="1">
      <alignment horizontal="center" vertical="center"/>
    </xf>
    <xf numFmtId="0" fontId="1" fillId="0" borderId="8" xfId="0" applyFont="1" applyBorder="1"/>
    <xf numFmtId="0" fontId="0" fillId="0" borderId="31" xfId="0" applyBorder="1"/>
    <xf numFmtId="0" fontId="0" fillId="0" borderId="28" xfId="0" applyBorder="1"/>
    <xf numFmtId="0" fontId="0" fillId="0" borderId="29" xfId="0" applyBorder="1"/>
    <xf numFmtId="0" fontId="1" fillId="0" borderId="4" xfId="0" applyFont="1" applyBorder="1"/>
    <xf numFmtId="0" fontId="0" fillId="0" borderId="34" xfId="0" applyBorder="1" applyAlignment="1">
      <alignment horizontal="center" vertical="center"/>
    </xf>
    <xf numFmtId="0" fontId="0" fillId="0" borderId="41" xfId="0" applyBorder="1" applyAlignment="1">
      <alignment horizontal="center" vertical="center"/>
    </xf>
    <xf numFmtId="164" fontId="0" fillId="0" borderId="20" xfId="0" applyNumberFormat="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xf>
    <xf numFmtId="164" fontId="0" fillId="0" borderId="8"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21" xfId="0" applyNumberFormat="1" applyBorder="1" applyAlignment="1">
      <alignment horizontal="center" vertical="center"/>
    </xf>
    <xf numFmtId="0" fontId="1" fillId="2" borderId="23" xfId="0" applyFont="1" applyFill="1" applyBorder="1" applyAlignment="1">
      <alignment horizontal="center" vertical="center"/>
    </xf>
    <xf numFmtId="0" fontId="0" fillId="2" borderId="18" xfId="0" applyFill="1" applyBorder="1"/>
    <xf numFmtId="9" fontId="1" fillId="0" borderId="6" xfId="0" applyNumberFormat="1" applyFont="1" applyBorder="1" applyAlignment="1">
      <alignment horizontal="center" vertical="center"/>
    </xf>
    <xf numFmtId="0" fontId="0" fillId="0" borderId="52" xfId="0" applyBorder="1" applyAlignment="1">
      <alignment horizontal="center" vertical="center"/>
    </xf>
    <xf numFmtId="164" fontId="1" fillId="0" borderId="50" xfId="0" applyNumberFormat="1" applyFont="1" applyBorder="1" applyAlignment="1">
      <alignment horizontal="center" vertical="center"/>
    </xf>
    <xf numFmtId="164" fontId="7" fillId="0" borderId="33"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0" fillId="0" borderId="48" xfId="0" applyNumberFormat="1" applyBorder="1" applyAlignment="1">
      <alignment horizontal="center" vertical="center"/>
    </xf>
    <xf numFmtId="9" fontId="1" fillId="0" borderId="19" xfId="0" applyNumberFormat="1" applyFont="1" applyBorder="1" applyAlignment="1">
      <alignment horizontal="center" vertical="center"/>
    </xf>
    <xf numFmtId="9" fontId="1" fillId="0" borderId="7" xfId="0" applyNumberFormat="1" applyFont="1" applyBorder="1" applyAlignment="1">
      <alignment horizontal="center" vertical="center"/>
    </xf>
    <xf numFmtId="164" fontId="0" fillId="0" borderId="9" xfId="0" applyNumberFormat="1" applyBorder="1" applyAlignment="1">
      <alignment horizontal="center" vertical="center"/>
    </xf>
    <xf numFmtId="164" fontId="0" fillId="0" borderId="11" xfId="0" applyNumberFormat="1" applyBorder="1" applyAlignment="1">
      <alignment horizontal="center" vertical="center"/>
    </xf>
    <xf numFmtId="0" fontId="0" fillId="3" borderId="53" xfId="0" applyFill="1" applyBorder="1" applyAlignment="1">
      <alignment horizontal="center" vertical="center"/>
    </xf>
    <xf numFmtId="0" fontId="0" fillId="2" borderId="25" xfId="0" applyFill="1" applyBorder="1"/>
    <xf numFmtId="0" fontId="1" fillId="0" borderId="6" xfId="0" applyFont="1" applyBorder="1" applyAlignment="1">
      <alignment horizontal="center" vertical="center"/>
    </xf>
    <xf numFmtId="0" fontId="1" fillId="0" borderId="19" xfId="0" applyFont="1" applyBorder="1" applyAlignment="1">
      <alignment horizontal="center" vertical="center"/>
    </xf>
    <xf numFmtId="0" fontId="1" fillId="0" borderId="7" xfId="0" applyFont="1" applyBorder="1" applyAlignment="1">
      <alignment horizontal="center" vertical="center"/>
    </xf>
    <xf numFmtId="0" fontId="0" fillId="0" borderId="31"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1" fillId="2" borderId="42" xfId="0" applyFont="1" applyFill="1" applyBorder="1"/>
    <xf numFmtId="0" fontId="0" fillId="2" borderId="15" xfId="0" applyFill="1" applyBorder="1"/>
    <xf numFmtId="0" fontId="0" fillId="2" borderId="55" xfId="0" applyFill="1" applyBorder="1"/>
    <xf numFmtId="0" fontId="0" fillId="0" borderId="51" xfId="0" applyBorder="1"/>
    <xf numFmtId="0" fontId="0" fillId="0" borderId="43" xfId="0" applyBorder="1"/>
    <xf numFmtId="0" fontId="7" fillId="0" borderId="33" xfId="0" applyFont="1" applyBorder="1" applyAlignment="1">
      <alignment horizontal="center" vertical="center"/>
    </xf>
    <xf numFmtId="0" fontId="1" fillId="0" borderId="33" xfId="0" applyFont="1" applyBorder="1" applyAlignment="1">
      <alignment horizontal="center" vertical="center"/>
    </xf>
    <xf numFmtId="0" fontId="0" fillId="0" borderId="48" xfId="0" applyBorder="1" applyAlignment="1">
      <alignment horizontal="center" vertical="center"/>
    </xf>
    <xf numFmtId="0" fontId="1" fillId="0" borderId="50" xfId="0" applyFont="1" applyBorder="1" applyAlignment="1">
      <alignment horizontal="center" vertical="center"/>
    </xf>
    <xf numFmtId="9" fontId="1" fillId="0" borderId="56" xfId="0" applyNumberFormat="1" applyFont="1" applyBorder="1" applyAlignment="1">
      <alignment horizontal="center" vertical="center"/>
    </xf>
    <xf numFmtId="9" fontId="1" fillId="0" borderId="57" xfId="0" applyNumberFormat="1" applyFont="1" applyBorder="1" applyAlignment="1">
      <alignment horizontal="center" vertical="center"/>
    </xf>
    <xf numFmtId="9" fontId="7" fillId="0" borderId="57" xfId="0" applyNumberFormat="1" applyFont="1" applyBorder="1" applyAlignment="1">
      <alignment horizontal="center" vertical="center"/>
    </xf>
    <xf numFmtId="9" fontId="0" fillId="0" borderId="59" xfId="0" applyNumberFormat="1" applyBorder="1" applyAlignment="1">
      <alignment horizontal="center" vertical="center"/>
    </xf>
    <xf numFmtId="0" fontId="1" fillId="0" borderId="56" xfId="0" applyFont="1" applyBorder="1" applyAlignment="1">
      <alignment horizontal="center" vertical="center"/>
    </xf>
    <xf numFmtId="0" fontId="7" fillId="0" borderId="57" xfId="0" applyFont="1" applyBorder="1" applyAlignment="1">
      <alignment horizontal="center" vertical="center"/>
    </xf>
    <xf numFmtId="0" fontId="1" fillId="0" borderId="57" xfId="0" applyFont="1" applyBorder="1" applyAlignment="1">
      <alignment horizontal="center" vertical="center"/>
    </xf>
    <xf numFmtId="0" fontId="0" fillId="0" borderId="59" xfId="0" applyBorder="1" applyAlignment="1">
      <alignment horizontal="center" vertical="center"/>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46" xfId="0" applyFill="1" applyBorder="1" applyAlignment="1">
      <alignment horizontal="center"/>
    </xf>
    <xf numFmtId="0" fontId="0" fillId="2" borderId="5" xfId="0" applyFill="1" applyBorder="1" applyAlignment="1">
      <alignment horizontal="center"/>
    </xf>
    <xf numFmtId="0" fontId="0" fillId="2" borderId="3" xfId="0" applyFill="1" applyBorder="1" applyAlignment="1">
      <alignment horizontal="center"/>
    </xf>
    <xf numFmtId="0" fontId="0" fillId="2" borderId="47" xfId="0" applyFill="1" applyBorder="1" applyAlignment="1">
      <alignment horizontal="center"/>
    </xf>
    <xf numFmtId="0" fontId="0" fillId="2" borderId="54" xfId="0" applyFill="1" applyBorder="1" applyAlignment="1">
      <alignment horizontal="center"/>
    </xf>
    <xf numFmtId="0" fontId="0" fillId="2" borderId="22" xfId="0" applyFill="1" applyBorder="1"/>
    <xf numFmtId="0" fontId="0" fillId="0" borderId="32" xfId="0" applyBorder="1"/>
    <xf numFmtId="0" fontId="0" fillId="0" borderId="33" xfId="0" applyBorder="1"/>
    <xf numFmtId="0" fontId="9" fillId="0" borderId="0" xfId="0" applyFont="1"/>
    <xf numFmtId="0" fontId="12" fillId="0" borderId="20" xfId="0" applyFont="1" applyBorder="1"/>
    <xf numFmtId="0" fontId="12" fillId="0" borderId="17" xfId="0" applyFont="1" applyBorder="1"/>
    <xf numFmtId="0" fontId="12" fillId="0" borderId="61" xfId="0" applyFont="1" applyBorder="1"/>
    <xf numFmtId="0" fontId="12" fillId="0" borderId="2" xfId="0" applyFont="1" applyBorder="1"/>
    <xf numFmtId="0" fontId="0" fillId="0" borderId="22" xfId="0" applyBorder="1"/>
    <xf numFmtId="0" fontId="0" fillId="4" borderId="0" xfId="0" applyFill="1"/>
    <xf numFmtId="0" fontId="11" fillId="4" borderId="0" xfId="0" applyFont="1" applyFill="1"/>
    <xf numFmtId="0" fontId="1" fillId="3" borderId="25" xfId="0" applyFont="1" applyFill="1" applyBorder="1" applyAlignment="1">
      <alignment horizontal="center" vertical="center" wrapText="1"/>
    </xf>
    <xf numFmtId="0" fontId="1" fillId="2" borderId="46" xfId="0" applyFont="1" applyFill="1" applyBorder="1" applyAlignment="1">
      <alignment horizontal="center" wrapText="1"/>
    </xf>
    <xf numFmtId="0" fontId="1" fillId="2" borderId="5" xfId="0" applyFont="1" applyFill="1" applyBorder="1" applyAlignment="1">
      <alignment horizontal="center" wrapText="1"/>
    </xf>
    <xf numFmtId="0" fontId="1" fillId="2" borderId="3" xfId="0" applyFont="1" applyFill="1" applyBorder="1" applyAlignment="1">
      <alignment horizontal="center" wrapText="1"/>
    </xf>
    <xf numFmtId="0" fontId="1" fillId="2" borderId="47" xfId="0" applyFont="1" applyFill="1" applyBorder="1" applyAlignment="1">
      <alignment horizontal="center" wrapText="1"/>
    </xf>
    <xf numFmtId="0" fontId="1" fillId="2" borderId="54" xfId="0" applyFont="1" applyFill="1" applyBorder="1" applyAlignment="1">
      <alignment horizontal="center" wrapText="1"/>
    </xf>
    <xf numFmtId="0" fontId="1" fillId="0" borderId="40" xfId="0" applyFont="1" applyBorder="1"/>
    <xf numFmtId="0" fontId="1" fillId="0" borderId="62" xfId="0" applyFont="1" applyBorder="1"/>
    <xf numFmtId="164" fontId="0" fillId="0" borderId="62" xfId="0" applyNumberFormat="1" applyBorder="1"/>
    <xf numFmtId="0" fontId="0" fillId="0" borderId="55" xfId="0" applyBorder="1"/>
    <xf numFmtId="0" fontId="1" fillId="0" borderId="23" xfId="0" applyFont="1" applyBorder="1"/>
    <xf numFmtId="0" fontId="0" fillId="0" borderId="14" xfId="0" applyBorder="1"/>
    <xf numFmtId="0" fontId="0" fillId="0" borderId="17" xfId="0" applyBorder="1"/>
    <xf numFmtId="0" fontId="15" fillId="0" borderId="0" xfId="0" applyFont="1" applyAlignment="1">
      <alignment horizontal="left"/>
    </xf>
    <xf numFmtId="0" fontId="16" fillId="0" borderId="0" xfId="0" applyFont="1" applyAlignment="1">
      <alignment horizontal="left" vertical="center" shrinkToFit="1"/>
    </xf>
    <xf numFmtId="0" fontId="12" fillId="0" borderId="26" xfId="0" applyFont="1" applyBorder="1"/>
    <xf numFmtId="0" fontId="1" fillId="0" borderId="1" xfId="0" applyFont="1" applyBorder="1" applyAlignment="1">
      <alignment horizontal="center" vertical="center"/>
    </xf>
    <xf numFmtId="0" fontId="1" fillId="0" borderId="58" xfId="0" applyFont="1" applyBorder="1" applyAlignment="1">
      <alignment horizontal="center" vertical="center"/>
    </xf>
    <xf numFmtId="0" fontId="1" fillId="0" borderId="2" xfId="0" applyFont="1" applyBorder="1" applyAlignment="1">
      <alignment horizontal="center" vertical="center"/>
    </xf>
    <xf numFmtId="0" fontId="1" fillId="0" borderId="49" xfId="0" applyFont="1" applyBorder="1" applyAlignment="1">
      <alignment horizontal="center" vertical="center"/>
    </xf>
    <xf numFmtId="0" fontId="1" fillId="0" borderId="26" xfId="0" applyFont="1" applyBorder="1" applyAlignment="1">
      <alignment horizontal="center" vertical="center"/>
    </xf>
    <xf numFmtId="9" fontId="1" fillId="0" borderId="1" xfId="0" applyNumberFormat="1" applyFont="1" applyBorder="1" applyAlignment="1">
      <alignment horizontal="center" vertical="center"/>
    </xf>
    <xf numFmtId="9" fontId="1" fillId="0" borderId="58" xfId="0" applyNumberFormat="1" applyFont="1" applyBorder="1" applyAlignment="1">
      <alignment horizontal="center" vertical="center"/>
    </xf>
    <xf numFmtId="9" fontId="1" fillId="0" borderId="2" xfId="0" applyNumberFormat="1" applyFont="1" applyBorder="1" applyAlignment="1">
      <alignment horizontal="center" vertical="center"/>
    </xf>
    <xf numFmtId="9" fontId="1" fillId="0" borderId="49" xfId="0" applyNumberFormat="1" applyFont="1" applyBorder="1" applyAlignment="1">
      <alignment horizontal="center" vertical="center"/>
    </xf>
    <xf numFmtId="164" fontId="1" fillId="0" borderId="26" xfId="0" applyNumberFormat="1" applyFont="1" applyBorder="1" applyAlignment="1">
      <alignment horizontal="center" vertical="center"/>
    </xf>
    <xf numFmtId="0" fontId="0" fillId="0" borderId="27" xfId="0" applyBorder="1" applyAlignment="1">
      <alignment horizontal="center" vertical="center"/>
    </xf>
    <xf numFmtId="0" fontId="12" fillId="0" borderId="0" xfId="0" applyFont="1"/>
    <xf numFmtId="0" fontId="0" fillId="0" borderId="50" xfId="0" applyBorder="1"/>
    <xf numFmtId="0" fontId="0" fillId="0" borderId="48" xfId="0" applyBorder="1"/>
    <xf numFmtId="164" fontId="0" fillId="0" borderId="63" xfId="0" applyNumberFormat="1" applyBorder="1"/>
    <xf numFmtId="164" fontId="0" fillId="0" borderId="22" xfId="0" applyNumberFormat="1" applyBorder="1"/>
    <xf numFmtId="164" fontId="0" fillId="0" borderId="24" xfId="0" applyNumberFormat="1" applyBorder="1"/>
    <xf numFmtId="0" fontId="17" fillId="0" borderId="6" xfId="0" applyFont="1" applyBorder="1"/>
    <xf numFmtId="164" fontId="17" fillId="0" borderId="7" xfId="0" applyNumberFormat="1" applyFont="1" applyBorder="1"/>
    <xf numFmtId="0" fontId="17" fillId="0" borderId="1" xfId="0" applyFont="1" applyBorder="1"/>
    <xf numFmtId="164" fontId="17" fillId="0" borderId="49" xfId="0" applyNumberFormat="1" applyFont="1" applyBorder="1"/>
    <xf numFmtId="0" fontId="18" fillId="5" borderId="12" xfId="0" applyFont="1" applyFill="1" applyBorder="1"/>
    <xf numFmtId="164" fontId="18" fillId="5" borderId="13" xfId="0" applyNumberFormat="1" applyFont="1" applyFill="1" applyBorder="1"/>
    <xf numFmtId="0" fontId="19" fillId="0" borderId="0" xfId="0" applyFont="1"/>
    <xf numFmtId="0" fontId="10" fillId="0" borderId="0" xfId="0" applyFont="1"/>
    <xf numFmtId="0" fontId="1" fillId="2" borderId="4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0" fillId="0" borderId="0" xfId="0" applyAlignment="1">
      <alignment wrapText="1"/>
    </xf>
    <xf numFmtId="0" fontId="0" fillId="0" borderId="0" xfId="0" applyAlignment="1">
      <alignment vertical="top" wrapText="1"/>
    </xf>
    <xf numFmtId="0" fontId="21" fillId="0" borderId="0" xfId="0" applyFont="1"/>
    <xf numFmtId="0" fontId="1" fillId="0" borderId="17" xfId="0" applyFont="1" applyBorder="1"/>
    <xf numFmtId="0" fontId="14" fillId="0" borderId="35" xfId="0" applyFont="1" applyBorder="1" applyAlignment="1">
      <alignment horizontal="left" vertical="center" shrinkToFit="1"/>
    </xf>
    <xf numFmtId="0" fontId="15" fillId="0" borderId="36" xfId="0" applyFont="1" applyBorder="1" applyAlignment="1">
      <alignment horizontal="left"/>
    </xf>
    <xf numFmtId="0" fontId="15" fillId="0" borderId="37" xfId="0" applyFont="1" applyBorder="1" applyAlignment="1">
      <alignment horizontal="left"/>
    </xf>
    <xf numFmtId="0" fontId="6" fillId="2" borderId="17" xfId="0" applyFont="1" applyFill="1" applyBorder="1"/>
    <xf numFmtId="0" fontId="4" fillId="0" borderId="17" xfId="0" applyFont="1" applyBorder="1"/>
    <xf numFmtId="0" fontId="1" fillId="2" borderId="23" xfId="0" applyFont="1" applyFill="1" applyBorder="1" applyAlignment="1">
      <alignment horizontal="center" vertical="center"/>
    </xf>
    <xf numFmtId="0" fontId="0" fillId="0" borderId="25" xfId="0" applyBorder="1" applyAlignment="1">
      <alignment horizontal="center" vertical="center"/>
    </xf>
    <xf numFmtId="0" fontId="1" fillId="2" borderId="6" xfId="0" applyFont="1" applyFill="1" applyBorder="1" applyAlignment="1">
      <alignment horizontal="center" vertical="center" wrapText="1"/>
    </xf>
    <xf numFmtId="0" fontId="0" fillId="0" borderId="8" xfId="0" applyBorder="1" applyAlignment="1">
      <alignment horizontal="center" vertical="center" wrapText="1"/>
    </xf>
    <xf numFmtId="0" fontId="1" fillId="2" borderId="19" xfId="0" applyFont="1" applyFill="1" applyBorder="1" applyAlignment="1">
      <alignment horizontal="center" vertical="center" wrapText="1"/>
    </xf>
    <xf numFmtId="0" fontId="0" fillId="0" borderId="20" xfId="0"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51" xfId="0" applyFont="1" applyFill="1" applyBorder="1" applyAlignment="1">
      <alignment vertical="center" wrapText="1"/>
    </xf>
    <xf numFmtId="0" fontId="1" fillId="2" borderId="50" xfId="0" applyFont="1" applyFill="1" applyBorder="1" applyAlignment="1">
      <alignment vertical="center" wrapText="1"/>
    </xf>
    <xf numFmtId="0" fontId="1" fillId="2" borderId="52" xfId="0" applyFont="1" applyFill="1" applyBorder="1" applyAlignment="1">
      <alignment vertical="center" wrapText="1"/>
    </xf>
    <xf numFmtId="0" fontId="1" fillId="0" borderId="64" xfId="0" applyFont="1" applyBorder="1" applyAlignment="1">
      <alignment horizontal="left" vertical="center" wrapText="1" shrinkToFit="1"/>
    </xf>
    <xf numFmtId="0" fontId="0" fillId="0" borderId="32" xfId="0" applyBorder="1"/>
    <xf numFmtId="0" fontId="0" fillId="0" borderId="33" xfId="0" applyBorder="1"/>
    <xf numFmtId="0" fontId="0" fillId="0" borderId="34" xfId="0" applyBorder="1"/>
    <xf numFmtId="0" fontId="0" fillId="0" borderId="1" xfId="0" applyBorder="1"/>
    <xf numFmtId="0" fontId="0" fillId="0" borderId="4" xfId="0" applyBorder="1"/>
    <xf numFmtId="0" fontId="0" fillId="0" borderId="30" xfId="0"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0" fillId="0" borderId="31"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8" fillId="2" borderId="40" xfId="0" applyFont="1" applyFill="1" applyBorder="1" applyAlignment="1">
      <alignment horizontal="center"/>
    </xf>
    <xf numFmtId="0" fontId="0" fillId="2" borderId="38" xfId="0" applyFill="1" applyBorder="1" applyAlignment="1">
      <alignment horizontal="center"/>
    </xf>
    <xf numFmtId="0" fontId="0" fillId="2" borderId="39" xfId="0"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34D45-8E66-4B24-B686-F5844997C561}">
  <sheetPr>
    <tabColor rgb="FFFF0000"/>
  </sheetPr>
  <dimension ref="A1:A2"/>
  <sheetViews>
    <sheetView workbookViewId="0">
      <selection activeCell="A22" sqref="A22:A29"/>
    </sheetView>
  </sheetViews>
  <sheetFormatPr defaultRowHeight="15" x14ac:dyDescent="0.25"/>
  <cols>
    <col min="1" max="1" width="144" customWidth="1"/>
  </cols>
  <sheetData>
    <row r="1" spans="1:1" ht="18.75" x14ac:dyDescent="0.3">
      <c r="A1" s="146" t="s">
        <v>110</v>
      </c>
    </row>
    <row r="2" spans="1:1" ht="207.75" customHeight="1" x14ac:dyDescent="0.25">
      <c r="A2" s="145" t="s">
        <v>154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D18BB-6CF2-4CC9-89D9-6C87E2165AF7}">
  <sheetPr>
    <tabColor rgb="FFFFC000"/>
  </sheetPr>
  <dimension ref="A1:A11"/>
  <sheetViews>
    <sheetView workbookViewId="0">
      <selection activeCell="A9" sqref="A9"/>
    </sheetView>
  </sheetViews>
  <sheetFormatPr defaultRowHeight="15" x14ac:dyDescent="0.25"/>
  <cols>
    <col min="1" max="1" width="108.42578125" customWidth="1"/>
  </cols>
  <sheetData>
    <row r="1" spans="1:1" ht="135" x14ac:dyDescent="0.25">
      <c r="A1" s="144" t="s">
        <v>101</v>
      </c>
    </row>
    <row r="2" spans="1:1" ht="120" x14ac:dyDescent="0.25">
      <c r="A2" s="144" t="s">
        <v>109</v>
      </c>
    </row>
    <row r="3" spans="1:1" ht="105" x14ac:dyDescent="0.25">
      <c r="A3" s="144" t="s">
        <v>100</v>
      </c>
    </row>
    <row r="4" spans="1:1" ht="75" x14ac:dyDescent="0.25">
      <c r="A4" s="144" t="s">
        <v>99</v>
      </c>
    </row>
    <row r="5" spans="1:1" ht="60" x14ac:dyDescent="0.25">
      <c r="A5" s="144" t="s">
        <v>102</v>
      </c>
    </row>
    <row r="6" spans="1:1" ht="90" x14ac:dyDescent="0.25">
      <c r="A6" s="144" t="s">
        <v>103</v>
      </c>
    </row>
    <row r="7" spans="1:1" ht="135" x14ac:dyDescent="0.25">
      <c r="A7" s="144" t="s">
        <v>104</v>
      </c>
    </row>
    <row r="8" spans="1:1" ht="75" x14ac:dyDescent="0.25">
      <c r="A8" s="144" t="s">
        <v>105</v>
      </c>
    </row>
    <row r="9" spans="1:1" ht="90" x14ac:dyDescent="0.25">
      <c r="A9" s="144" t="s">
        <v>106</v>
      </c>
    </row>
    <row r="10" spans="1:1" ht="150" x14ac:dyDescent="0.25">
      <c r="A10" s="145" t="s">
        <v>107</v>
      </c>
    </row>
    <row r="11" spans="1:1" ht="45" x14ac:dyDescent="0.25">
      <c r="A11" s="145"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3"/>
  <sheetViews>
    <sheetView showGridLines="0" topLeftCell="A3" zoomScale="70" zoomScaleNormal="70" zoomScalePageLayoutView="70" workbookViewId="0">
      <selection activeCell="A33" sqref="A33"/>
    </sheetView>
  </sheetViews>
  <sheetFormatPr defaultColWidth="8.85546875" defaultRowHeight="15" x14ac:dyDescent="0.25"/>
  <cols>
    <col min="1" max="1" width="80" customWidth="1"/>
    <col min="2" max="2" width="6.42578125" customWidth="1"/>
    <col min="3" max="3" width="13" bestFit="1" customWidth="1"/>
    <col min="4" max="4" width="14.28515625" customWidth="1"/>
    <col min="5" max="5" width="14.140625" customWidth="1"/>
    <col min="6" max="6" width="13.7109375" customWidth="1"/>
    <col min="7" max="7" width="14.42578125" customWidth="1"/>
    <col min="8" max="8" width="17.28515625" customWidth="1"/>
    <col min="9" max="13" width="13" customWidth="1"/>
    <col min="14" max="14" width="14.140625" bestFit="1" customWidth="1"/>
    <col min="15" max="19" width="13.28515625" customWidth="1"/>
    <col min="20" max="20" width="47" customWidth="1"/>
  </cols>
  <sheetData>
    <row r="1" spans="1:20" ht="47.25" customHeight="1" thickTop="1" thickBot="1" x14ac:dyDescent="0.6">
      <c r="A1" s="148" t="s">
        <v>0</v>
      </c>
      <c r="B1" s="149"/>
      <c r="C1" s="149"/>
      <c r="D1" s="149"/>
      <c r="E1" s="149"/>
      <c r="F1" s="149"/>
      <c r="G1" s="149"/>
      <c r="H1" s="149"/>
      <c r="I1" s="149"/>
      <c r="J1" s="149"/>
      <c r="K1" s="149"/>
      <c r="L1" s="149"/>
      <c r="M1" s="149"/>
      <c r="N1" s="149"/>
      <c r="O1" s="149"/>
      <c r="P1" s="149"/>
      <c r="Q1" s="149"/>
      <c r="R1" s="149"/>
      <c r="S1" s="149"/>
      <c r="T1" s="150"/>
    </row>
    <row r="2" spans="1:20" ht="183" customHeight="1" thickTop="1" x14ac:dyDescent="0.55000000000000004">
      <c r="A2" s="166" t="s">
        <v>97</v>
      </c>
      <c r="B2" s="166"/>
      <c r="C2" s="166"/>
      <c r="D2" s="166"/>
      <c r="E2" s="166"/>
      <c r="F2" s="166"/>
      <c r="G2" s="166"/>
      <c r="H2" s="111"/>
      <c r="I2" s="111"/>
      <c r="J2" s="111"/>
      <c r="K2" s="111"/>
      <c r="L2" s="111"/>
      <c r="M2" s="111"/>
      <c r="N2" s="111"/>
      <c r="O2" s="111"/>
      <c r="P2" s="111"/>
      <c r="Q2" s="111"/>
      <c r="R2" s="111"/>
      <c r="S2" s="111"/>
      <c r="T2" s="111"/>
    </row>
    <row r="3" spans="1:20" ht="36" x14ac:dyDescent="0.55000000000000004">
      <c r="A3" s="112" t="s">
        <v>1</v>
      </c>
      <c r="B3" s="111"/>
      <c r="C3" s="111"/>
      <c r="D3" s="111"/>
      <c r="E3" s="111"/>
      <c r="F3" s="111"/>
      <c r="G3" s="111"/>
      <c r="H3" s="111"/>
      <c r="I3" s="111"/>
      <c r="J3" s="111"/>
      <c r="K3" s="111"/>
      <c r="L3" s="111"/>
      <c r="M3" s="111"/>
      <c r="N3" s="111"/>
      <c r="O3" s="111"/>
      <c r="P3" s="111"/>
      <c r="Q3" s="111"/>
      <c r="R3" s="111"/>
      <c r="S3" s="111"/>
      <c r="T3" s="111"/>
    </row>
    <row r="4" spans="1:20" ht="18" customHeight="1" x14ac:dyDescent="0.7">
      <c r="A4" s="1"/>
      <c r="B4" s="1"/>
    </row>
    <row r="5" spans="1:20" ht="15" customHeight="1" x14ac:dyDescent="0.25">
      <c r="A5" s="2"/>
      <c r="B5" s="2"/>
    </row>
    <row r="6" spans="1:20" ht="15.75" thickBot="1" x14ac:dyDescent="0.3">
      <c r="C6" s="97" t="s">
        <v>2</v>
      </c>
      <c r="D6" s="97"/>
      <c r="E6" s="97"/>
      <c r="F6" s="97"/>
      <c r="G6" s="97"/>
      <c r="I6" s="97" t="s">
        <v>3</v>
      </c>
      <c r="J6" s="96"/>
      <c r="K6" s="96"/>
      <c r="L6" s="96"/>
      <c r="M6" s="96"/>
    </row>
    <row r="7" spans="1:20" ht="33" customHeight="1" x14ac:dyDescent="0.25">
      <c r="A7" s="151" t="s">
        <v>4</v>
      </c>
      <c r="B7" s="62"/>
      <c r="C7" s="155" t="s">
        <v>5</v>
      </c>
      <c r="D7" s="161" t="s">
        <v>6</v>
      </c>
      <c r="E7" s="157" t="s">
        <v>7</v>
      </c>
      <c r="F7" s="157" t="s">
        <v>8</v>
      </c>
      <c r="G7" s="159" t="s">
        <v>9</v>
      </c>
      <c r="H7" s="42" t="s">
        <v>10</v>
      </c>
      <c r="I7" s="163" t="s">
        <v>11</v>
      </c>
      <c r="J7" s="164"/>
      <c r="K7" s="164"/>
      <c r="L7" s="164"/>
      <c r="M7" s="165"/>
      <c r="N7" s="10"/>
      <c r="O7" s="37"/>
      <c r="P7" s="38"/>
      <c r="Q7" s="38"/>
      <c r="R7" s="54"/>
      <c r="S7" s="54"/>
      <c r="T7" s="153" t="s">
        <v>12</v>
      </c>
    </row>
    <row r="8" spans="1:20" ht="48.75" customHeight="1" x14ac:dyDescent="0.25">
      <c r="A8" s="152"/>
      <c r="B8" s="63" t="s">
        <v>13</v>
      </c>
      <c r="C8" s="156"/>
      <c r="D8" s="162"/>
      <c r="E8" s="158"/>
      <c r="F8" s="158"/>
      <c r="G8" s="160"/>
      <c r="H8" s="9" t="s">
        <v>14</v>
      </c>
      <c r="I8" s="139" t="s">
        <v>5</v>
      </c>
      <c r="J8" s="140" t="s">
        <v>6</v>
      </c>
      <c r="K8" s="141" t="s">
        <v>7</v>
      </c>
      <c r="L8" s="142" t="s">
        <v>15</v>
      </c>
      <c r="M8" s="143" t="s">
        <v>16</v>
      </c>
      <c r="N8" s="98" t="s">
        <v>17</v>
      </c>
      <c r="O8" s="139" t="s">
        <v>5</v>
      </c>
      <c r="P8" s="140" t="s">
        <v>6</v>
      </c>
      <c r="Q8" s="141" t="s">
        <v>7</v>
      </c>
      <c r="R8" s="142" t="s">
        <v>8</v>
      </c>
      <c r="S8" s="143" t="s">
        <v>9</v>
      </c>
      <c r="T8" s="154"/>
    </row>
    <row r="9" spans="1:20" ht="15.75" thickBot="1" x14ac:dyDescent="0.3">
      <c r="A9" s="43"/>
      <c r="B9" s="64"/>
      <c r="C9" s="79" t="s">
        <v>18</v>
      </c>
      <c r="D9" s="80" t="s">
        <v>18</v>
      </c>
      <c r="E9" s="80" t="s">
        <v>18</v>
      </c>
      <c r="F9" s="80" t="s">
        <v>18</v>
      </c>
      <c r="G9" s="81" t="s">
        <v>18</v>
      </c>
      <c r="H9" s="87"/>
      <c r="I9" s="79" t="s">
        <v>19</v>
      </c>
      <c r="J9" s="79" t="s">
        <v>19</v>
      </c>
      <c r="K9" s="79" t="s">
        <v>19</v>
      </c>
      <c r="L9" s="79" t="s">
        <v>19</v>
      </c>
      <c r="M9" s="79" t="s">
        <v>19</v>
      </c>
      <c r="N9" s="55"/>
      <c r="O9" s="82"/>
      <c r="P9" s="83"/>
      <c r="Q9" s="84"/>
      <c r="R9" s="85"/>
      <c r="S9" s="86"/>
      <c r="T9" s="55"/>
    </row>
    <row r="10" spans="1:20" ht="17.25" customHeight="1" x14ac:dyDescent="0.25">
      <c r="A10" s="91" t="s">
        <v>20</v>
      </c>
      <c r="B10" s="65"/>
      <c r="C10" s="56"/>
      <c r="D10" s="75"/>
      <c r="E10" s="57"/>
      <c r="F10" s="57"/>
      <c r="G10" s="58"/>
      <c r="H10" s="70"/>
      <c r="I10" s="44"/>
      <c r="J10" s="71"/>
      <c r="K10" s="50"/>
      <c r="L10" s="50"/>
      <c r="M10" s="51"/>
      <c r="N10" s="46"/>
      <c r="O10" s="39">
        <f>N10*I10</f>
        <v>0</v>
      </c>
      <c r="P10" s="36">
        <f>N10*J10</f>
        <v>0</v>
      </c>
      <c r="Q10" s="36">
        <f>N10*K10</f>
        <v>0</v>
      </c>
      <c r="R10" s="36">
        <f>N10*M10</f>
        <v>0</v>
      </c>
      <c r="S10" s="52">
        <f t="shared" ref="S10:S12" si="0">N10*M10</f>
        <v>0</v>
      </c>
      <c r="T10" s="45"/>
    </row>
    <row r="11" spans="1:20" ht="17.25" customHeight="1" x14ac:dyDescent="0.25">
      <c r="A11" s="91" t="s">
        <v>21</v>
      </c>
      <c r="B11" s="6"/>
      <c r="C11" s="11"/>
      <c r="D11" s="76"/>
      <c r="E11" s="12"/>
      <c r="F11" s="12"/>
      <c r="G11" s="13"/>
      <c r="H11" s="67"/>
      <c r="I11" s="20"/>
      <c r="J11" s="72"/>
      <c r="K11" s="21"/>
      <c r="L11" s="21"/>
      <c r="M11" s="22"/>
      <c r="N11" s="47"/>
      <c r="O11" s="39">
        <f t="shared" ref="O11:O12" si="1">N11*I11</f>
        <v>0</v>
      </c>
      <c r="P11" s="36">
        <f t="shared" ref="P11:P12" si="2">N11*J11</f>
        <v>0</v>
      </c>
      <c r="Q11" s="36">
        <f t="shared" ref="Q11:Q12" si="3">N11*K11</f>
        <v>0</v>
      </c>
      <c r="R11" s="36">
        <f t="shared" ref="R11:R12" si="4">N11*M11</f>
        <v>0</v>
      </c>
      <c r="S11" s="52">
        <f t="shared" si="0"/>
        <v>0</v>
      </c>
      <c r="T11" s="34"/>
    </row>
    <row r="12" spans="1:20" ht="17.25" customHeight="1" x14ac:dyDescent="0.25">
      <c r="A12" s="91" t="s">
        <v>22</v>
      </c>
      <c r="B12" s="6"/>
      <c r="C12" s="11"/>
      <c r="D12" s="76"/>
      <c r="E12" s="12"/>
      <c r="F12" s="12"/>
      <c r="G12" s="13"/>
      <c r="H12" s="67"/>
      <c r="I12" s="14"/>
      <c r="J12" s="73"/>
      <c r="K12" s="15"/>
      <c r="L12" s="15"/>
      <c r="M12" s="16"/>
      <c r="N12" s="47"/>
      <c r="O12" s="39">
        <f t="shared" si="1"/>
        <v>0</v>
      </c>
      <c r="P12" s="36">
        <f t="shared" si="2"/>
        <v>0</v>
      </c>
      <c r="Q12" s="36">
        <f t="shared" si="3"/>
        <v>0</v>
      </c>
      <c r="R12" s="36">
        <f t="shared" si="4"/>
        <v>0</v>
      </c>
      <c r="S12" s="52">
        <f t="shared" si="0"/>
        <v>0</v>
      </c>
      <c r="T12" s="34"/>
    </row>
    <row r="13" spans="1:20" ht="17.25" customHeight="1" x14ac:dyDescent="0.25">
      <c r="A13" s="91" t="s">
        <v>23</v>
      </c>
      <c r="B13" s="6"/>
      <c r="C13" s="17"/>
      <c r="D13" s="77"/>
      <c r="E13" s="18"/>
      <c r="F13" s="18"/>
      <c r="G13" s="19"/>
      <c r="H13" s="68"/>
      <c r="I13" s="20"/>
      <c r="J13" s="72"/>
      <c r="K13" s="21"/>
      <c r="L13" s="21"/>
      <c r="M13" s="22"/>
      <c r="N13" s="48"/>
      <c r="O13" s="39">
        <f t="shared" ref="O13:O45" si="5">N13*I13</f>
        <v>0</v>
      </c>
      <c r="P13" s="36">
        <f t="shared" ref="P13:P45" si="6">N13*J13</f>
        <v>0</v>
      </c>
      <c r="Q13" s="36">
        <f t="shared" ref="Q13:Q45" si="7">N13*K13</f>
        <v>0</v>
      </c>
      <c r="R13" s="36">
        <f t="shared" ref="R13:R45" si="8">N13*M13</f>
        <v>0</v>
      </c>
      <c r="S13" s="52">
        <f t="shared" ref="S13:S45" si="9">N13*M13</f>
        <v>0</v>
      </c>
      <c r="T13" s="34"/>
    </row>
    <row r="14" spans="1:20" ht="17.25" customHeight="1" x14ac:dyDescent="0.25">
      <c r="A14" s="91" t="s">
        <v>24</v>
      </c>
      <c r="B14" s="6"/>
      <c r="C14" s="17"/>
      <c r="D14" s="77"/>
      <c r="E14" s="18"/>
      <c r="F14" s="18"/>
      <c r="G14" s="19"/>
      <c r="H14" s="68"/>
      <c r="I14" s="20"/>
      <c r="J14" s="72"/>
      <c r="K14" s="21"/>
      <c r="L14" s="21"/>
      <c r="M14" s="22"/>
      <c r="N14" s="48"/>
      <c r="O14" s="39">
        <f t="shared" ref="O14:O40" si="10">N14*I14</f>
        <v>0</v>
      </c>
      <c r="P14" s="36">
        <f t="shared" ref="P14:P40" si="11">N14*J14</f>
        <v>0</v>
      </c>
      <c r="Q14" s="36">
        <f t="shared" ref="Q14:Q40" si="12">N14*K14</f>
        <v>0</v>
      </c>
      <c r="R14" s="36">
        <f t="shared" ref="R14:R40" si="13">N14*M14</f>
        <v>0</v>
      </c>
      <c r="S14" s="52">
        <f t="shared" ref="S14:S40" si="14">N14*M14</f>
        <v>0</v>
      </c>
      <c r="T14" s="34"/>
    </row>
    <row r="15" spans="1:20" ht="17.25" customHeight="1" x14ac:dyDescent="0.25">
      <c r="A15" s="91" t="s">
        <v>25</v>
      </c>
      <c r="B15" s="6"/>
      <c r="C15" s="17"/>
      <c r="D15" s="77"/>
      <c r="E15" s="18"/>
      <c r="F15" s="18"/>
      <c r="G15" s="19"/>
      <c r="H15" s="68"/>
      <c r="I15" s="20"/>
      <c r="J15" s="72"/>
      <c r="K15" s="21"/>
      <c r="L15" s="21"/>
      <c r="M15" s="22"/>
      <c r="N15" s="48"/>
      <c r="O15" s="39">
        <f t="shared" si="10"/>
        <v>0</v>
      </c>
      <c r="P15" s="36">
        <f t="shared" si="11"/>
        <v>0</v>
      </c>
      <c r="Q15" s="36">
        <f t="shared" si="12"/>
        <v>0</v>
      </c>
      <c r="R15" s="36">
        <f t="shared" si="13"/>
        <v>0</v>
      </c>
      <c r="S15" s="52">
        <f t="shared" si="14"/>
        <v>0</v>
      </c>
      <c r="T15" s="34"/>
    </row>
    <row r="16" spans="1:20" ht="17.25" customHeight="1" x14ac:dyDescent="0.25">
      <c r="A16" s="91" t="s">
        <v>26</v>
      </c>
      <c r="B16" s="6"/>
      <c r="C16" s="17"/>
      <c r="D16" s="77"/>
      <c r="E16" s="18"/>
      <c r="F16" s="18"/>
      <c r="G16" s="19"/>
      <c r="H16" s="68"/>
      <c r="I16" s="20"/>
      <c r="J16" s="72"/>
      <c r="K16" s="21"/>
      <c r="L16" s="21"/>
      <c r="M16" s="22"/>
      <c r="N16" s="48"/>
      <c r="O16" s="39">
        <f t="shared" si="10"/>
        <v>0</v>
      </c>
      <c r="P16" s="36">
        <f t="shared" si="11"/>
        <v>0</v>
      </c>
      <c r="Q16" s="36">
        <f t="shared" si="12"/>
        <v>0</v>
      </c>
      <c r="R16" s="36">
        <f t="shared" si="13"/>
        <v>0</v>
      </c>
      <c r="S16" s="52">
        <f t="shared" si="14"/>
        <v>0</v>
      </c>
      <c r="T16" s="34"/>
    </row>
    <row r="17" spans="1:20" ht="17.25" customHeight="1" x14ac:dyDescent="0.25">
      <c r="A17" s="91" t="s">
        <v>27</v>
      </c>
      <c r="B17" s="6"/>
      <c r="C17" s="17"/>
      <c r="D17" s="77"/>
      <c r="E17" s="18"/>
      <c r="F17" s="18"/>
      <c r="G17" s="19"/>
      <c r="H17" s="68"/>
      <c r="I17" s="20"/>
      <c r="J17" s="72"/>
      <c r="K17" s="21"/>
      <c r="L17" s="21"/>
      <c r="M17" s="22"/>
      <c r="N17" s="48"/>
      <c r="O17" s="39">
        <f t="shared" si="10"/>
        <v>0</v>
      </c>
      <c r="P17" s="36">
        <f t="shared" si="11"/>
        <v>0</v>
      </c>
      <c r="Q17" s="36">
        <f t="shared" si="12"/>
        <v>0</v>
      </c>
      <c r="R17" s="36">
        <f t="shared" si="13"/>
        <v>0</v>
      </c>
      <c r="S17" s="52">
        <f t="shared" si="14"/>
        <v>0</v>
      </c>
      <c r="T17" s="34"/>
    </row>
    <row r="18" spans="1:20" ht="17.25" customHeight="1" x14ac:dyDescent="0.25">
      <c r="A18" s="91" t="s">
        <v>28</v>
      </c>
      <c r="B18" s="6"/>
      <c r="C18" s="17"/>
      <c r="D18" s="77"/>
      <c r="E18" s="18"/>
      <c r="F18" s="18"/>
      <c r="G18" s="19"/>
      <c r="H18" s="68"/>
      <c r="I18" s="20"/>
      <c r="J18" s="72"/>
      <c r="K18" s="21"/>
      <c r="L18" s="21"/>
      <c r="M18" s="22"/>
      <c r="N18" s="48"/>
      <c r="O18" s="39">
        <f t="shared" si="10"/>
        <v>0</v>
      </c>
      <c r="P18" s="36">
        <f t="shared" si="11"/>
        <v>0</v>
      </c>
      <c r="Q18" s="36">
        <f t="shared" si="12"/>
        <v>0</v>
      </c>
      <c r="R18" s="36">
        <f t="shared" si="13"/>
        <v>0</v>
      </c>
      <c r="S18" s="52">
        <f t="shared" si="14"/>
        <v>0</v>
      </c>
      <c r="T18" s="34"/>
    </row>
    <row r="19" spans="1:20" ht="17.25" customHeight="1" x14ac:dyDescent="0.25">
      <c r="A19" s="91" t="s">
        <v>29</v>
      </c>
      <c r="B19" s="6"/>
      <c r="C19" s="17"/>
      <c r="D19" s="77"/>
      <c r="E19" s="18"/>
      <c r="F19" s="18"/>
      <c r="G19" s="19"/>
      <c r="H19" s="68"/>
      <c r="I19" s="20"/>
      <c r="J19" s="72"/>
      <c r="K19" s="21"/>
      <c r="L19" s="21"/>
      <c r="M19" s="22"/>
      <c r="N19" s="48"/>
      <c r="O19" s="39">
        <f t="shared" si="10"/>
        <v>0</v>
      </c>
      <c r="P19" s="36">
        <f t="shared" si="11"/>
        <v>0</v>
      </c>
      <c r="Q19" s="36">
        <f t="shared" si="12"/>
        <v>0</v>
      </c>
      <c r="R19" s="36">
        <f t="shared" si="13"/>
        <v>0</v>
      </c>
      <c r="S19" s="52">
        <f t="shared" si="14"/>
        <v>0</v>
      </c>
      <c r="T19" s="34"/>
    </row>
    <row r="20" spans="1:20" ht="17.25" customHeight="1" x14ac:dyDescent="0.25">
      <c r="A20" s="91" t="s">
        <v>30</v>
      </c>
      <c r="B20" s="6"/>
      <c r="C20" s="17"/>
      <c r="D20" s="77"/>
      <c r="E20" s="18"/>
      <c r="F20" s="18"/>
      <c r="G20" s="19"/>
      <c r="H20" s="68"/>
      <c r="I20" s="20"/>
      <c r="J20" s="72"/>
      <c r="K20" s="21"/>
      <c r="L20" s="21"/>
      <c r="M20" s="22"/>
      <c r="N20" s="48"/>
      <c r="O20" s="39">
        <f t="shared" si="10"/>
        <v>0</v>
      </c>
      <c r="P20" s="36">
        <f t="shared" si="11"/>
        <v>0</v>
      </c>
      <c r="Q20" s="36">
        <f t="shared" si="12"/>
        <v>0</v>
      </c>
      <c r="R20" s="36">
        <f t="shared" si="13"/>
        <v>0</v>
      </c>
      <c r="S20" s="52">
        <f t="shared" si="14"/>
        <v>0</v>
      </c>
      <c r="T20" s="34"/>
    </row>
    <row r="21" spans="1:20" ht="17.25" customHeight="1" x14ac:dyDescent="0.25">
      <c r="A21" s="91" t="s">
        <v>31</v>
      </c>
      <c r="B21" s="6"/>
      <c r="C21" s="17"/>
      <c r="D21" s="77"/>
      <c r="E21" s="18"/>
      <c r="F21" s="18"/>
      <c r="G21" s="19"/>
      <c r="H21" s="68"/>
      <c r="I21" s="20"/>
      <c r="J21" s="72"/>
      <c r="K21" s="21"/>
      <c r="L21" s="21"/>
      <c r="M21" s="22"/>
      <c r="N21" s="48"/>
      <c r="O21" s="39">
        <f t="shared" si="10"/>
        <v>0</v>
      </c>
      <c r="P21" s="36">
        <f t="shared" si="11"/>
        <v>0</v>
      </c>
      <c r="Q21" s="36">
        <f t="shared" si="12"/>
        <v>0</v>
      </c>
      <c r="R21" s="36">
        <f t="shared" si="13"/>
        <v>0</v>
      </c>
      <c r="S21" s="52">
        <f t="shared" si="14"/>
        <v>0</v>
      </c>
      <c r="T21" s="34"/>
    </row>
    <row r="22" spans="1:20" ht="17.25" customHeight="1" x14ac:dyDescent="0.25">
      <c r="A22" s="91" t="s">
        <v>32</v>
      </c>
      <c r="B22" s="6"/>
      <c r="C22" s="17"/>
      <c r="D22" s="77"/>
      <c r="E22" s="18"/>
      <c r="F22" s="18"/>
      <c r="G22" s="19"/>
      <c r="H22" s="68"/>
      <c r="I22" s="20"/>
      <c r="J22" s="72"/>
      <c r="K22" s="21"/>
      <c r="L22" s="21"/>
      <c r="M22" s="22"/>
      <c r="N22" s="48"/>
      <c r="O22" s="39">
        <f t="shared" si="10"/>
        <v>0</v>
      </c>
      <c r="P22" s="36">
        <f t="shared" si="11"/>
        <v>0</v>
      </c>
      <c r="Q22" s="36">
        <f t="shared" si="12"/>
        <v>0</v>
      </c>
      <c r="R22" s="36">
        <f t="shared" si="13"/>
        <v>0</v>
      </c>
      <c r="S22" s="52">
        <f t="shared" si="14"/>
        <v>0</v>
      </c>
      <c r="T22" s="34"/>
    </row>
    <row r="23" spans="1:20" ht="17.25" customHeight="1" x14ac:dyDescent="0.25">
      <c r="A23" s="91" t="s">
        <v>33</v>
      </c>
      <c r="B23" s="6"/>
      <c r="C23" s="17"/>
      <c r="D23" s="77"/>
      <c r="E23" s="18"/>
      <c r="F23" s="18"/>
      <c r="G23" s="19"/>
      <c r="H23" s="68"/>
      <c r="I23" s="20"/>
      <c r="J23" s="72"/>
      <c r="K23" s="21"/>
      <c r="L23" s="21"/>
      <c r="M23" s="22"/>
      <c r="N23" s="48"/>
      <c r="O23" s="39">
        <f t="shared" si="10"/>
        <v>0</v>
      </c>
      <c r="P23" s="36">
        <f t="shared" si="11"/>
        <v>0</v>
      </c>
      <c r="Q23" s="36">
        <f t="shared" si="12"/>
        <v>0</v>
      </c>
      <c r="R23" s="36">
        <f t="shared" si="13"/>
        <v>0</v>
      </c>
      <c r="S23" s="52">
        <f t="shared" si="14"/>
        <v>0</v>
      </c>
      <c r="T23" s="34"/>
    </row>
    <row r="24" spans="1:20" ht="17.25" customHeight="1" x14ac:dyDescent="0.25">
      <c r="A24" s="91" t="s">
        <v>34</v>
      </c>
      <c r="B24" s="6"/>
      <c r="C24" s="17"/>
      <c r="D24" s="77"/>
      <c r="E24" s="18"/>
      <c r="F24" s="18"/>
      <c r="G24" s="19"/>
      <c r="H24" s="68"/>
      <c r="I24" s="20"/>
      <c r="J24" s="72"/>
      <c r="K24" s="21"/>
      <c r="L24" s="21"/>
      <c r="M24" s="22"/>
      <c r="N24" s="48"/>
      <c r="O24" s="39">
        <f t="shared" si="10"/>
        <v>0</v>
      </c>
      <c r="P24" s="36">
        <f t="shared" si="11"/>
        <v>0</v>
      </c>
      <c r="Q24" s="36">
        <f t="shared" si="12"/>
        <v>0</v>
      </c>
      <c r="R24" s="36">
        <f t="shared" si="13"/>
        <v>0</v>
      </c>
      <c r="S24" s="52">
        <f t="shared" si="14"/>
        <v>0</v>
      </c>
      <c r="T24" s="34"/>
    </row>
    <row r="25" spans="1:20" ht="17.25" customHeight="1" x14ac:dyDescent="0.25">
      <c r="A25" s="91" t="s">
        <v>35</v>
      </c>
      <c r="B25" s="6"/>
      <c r="C25" s="17"/>
      <c r="D25" s="77"/>
      <c r="E25" s="18"/>
      <c r="F25" s="18"/>
      <c r="G25" s="19"/>
      <c r="H25" s="68"/>
      <c r="I25" s="20"/>
      <c r="J25" s="72"/>
      <c r="K25" s="21"/>
      <c r="L25" s="21"/>
      <c r="M25" s="22"/>
      <c r="N25" s="48"/>
      <c r="O25" s="39">
        <f t="shared" si="10"/>
        <v>0</v>
      </c>
      <c r="P25" s="36">
        <f t="shared" si="11"/>
        <v>0</v>
      </c>
      <c r="Q25" s="36">
        <f t="shared" si="12"/>
        <v>0</v>
      </c>
      <c r="R25" s="36">
        <f t="shared" si="13"/>
        <v>0</v>
      </c>
      <c r="S25" s="52">
        <f t="shared" si="14"/>
        <v>0</v>
      </c>
      <c r="T25" s="34"/>
    </row>
    <row r="26" spans="1:20" ht="17.25" customHeight="1" x14ac:dyDescent="0.25">
      <c r="A26" s="92" t="s">
        <v>36</v>
      </c>
      <c r="B26" s="6"/>
      <c r="C26" s="17"/>
      <c r="D26" s="77"/>
      <c r="E26" s="18"/>
      <c r="F26" s="18"/>
      <c r="G26" s="19"/>
      <c r="H26" s="68"/>
      <c r="I26" s="20"/>
      <c r="J26" s="72"/>
      <c r="K26" s="21"/>
      <c r="L26" s="21"/>
      <c r="M26" s="22"/>
      <c r="N26" s="48"/>
      <c r="O26" s="39">
        <f t="shared" si="10"/>
        <v>0</v>
      </c>
      <c r="P26" s="36">
        <f t="shared" si="11"/>
        <v>0</v>
      </c>
      <c r="Q26" s="36">
        <f t="shared" si="12"/>
        <v>0</v>
      </c>
      <c r="R26" s="36">
        <f t="shared" si="13"/>
        <v>0</v>
      </c>
      <c r="S26" s="52">
        <f t="shared" si="14"/>
        <v>0</v>
      </c>
      <c r="T26" s="34"/>
    </row>
    <row r="27" spans="1:20" ht="17.25" customHeight="1" x14ac:dyDescent="0.25">
      <c r="A27" s="93" t="s">
        <v>37</v>
      </c>
      <c r="B27" s="6"/>
      <c r="C27" s="17"/>
      <c r="D27" s="77"/>
      <c r="E27" s="18"/>
      <c r="F27" s="18"/>
      <c r="G27" s="19"/>
      <c r="H27" s="68"/>
      <c r="I27" s="20"/>
      <c r="J27" s="72"/>
      <c r="K27" s="21"/>
      <c r="L27" s="21"/>
      <c r="M27" s="22"/>
      <c r="N27" s="48"/>
      <c r="O27" s="39">
        <f t="shared" si="10"/>
        <v>0</v>
      </c>
      <c r="P27" s="36">
        <f t="shared" si="11"/>
        <v>0</v>
      </c>
      <c r="Q27" s="36">
        <f t="shared" si="12"/>
        <v>0</v>
      </c>
      <c r="R27" s="36">
        <f t="shared" si="13"/>
        <v>0</v>
      </c>
      <c r="S27" s="52">
        <f t="shared" si="14"/>
        <v>0</v>
      </c>
      <c r="T27" s="34"/>
    </row>
    <row r="28" spans="1:20" ht="17.25" customHeight="1" x14ac:dyDescent="0.25">
      <c r="A28" s="91" t="s">
        <v>38</v>
      </c>
      <c r="B28" s="6"/>
      <c r="C28" s="17"/>
      <c r="D28" s="77"/>
      <c r="E28" s="18"/>
      <c r="F28" s="18"/>
      <c r="G28" s="19"/>
      <c r="H28" s="68"/>
      <c r="I28" s="20"/>
      <c r="J28" s="72"/>
      <c r="K28" s="21"/>
      <c r="L28" s="21"/>
      <c r="M28" s="22"/>
      <c r="N28" s="48"/>
      <c r="O28" s="39">
        <f t="shared" si="10"/>
        <v>0</v>
      </c>
      <c r="P28" s="36">
        <f t="shared" si="11"/>
        <v>0</v>
      </c>
      <c r="Q28" s="36">
        <f t="shared" si="12"/>
        <v>0</v>
      </c>
      <c r="R28" s="36">
        <f t="shared" si="13"/>
        <v>0</v>
      </c>
      <c r="S28" s="52">
        <f t="shared" si="14"/>
        <v>0</v>
      </c>
      <c r="T28" s="34"/>
    </row>
    <row r="29" spans="1:20" ht="17.25" customHeight="1" x14ac:dyDescent="0.25">
      <c r="A29" s="91" t="s">
        <v>39</v>
      </c>
      <c r="B29" s="6"/>
      <c r="C29" s="17"/>
      <c r="D29" s="77"/>
      <c r="E29" s="18"/>
      <c r="F29" s="18"/>
      <c r="G29" s="19"/>
      <c r="H29" s="68"/>
      <c r="I29" s="20"/>
      <c r="J29" s="72"/>
      <c r="K29" s="21"/>
      <c r="L29" s="21"/>
      <c r="M29" s="22"/>
      <c r="N29" s="48"/>
      <c r="O29" s="39">
        <f t="shared" si="10"/>
        <v>0</v>
      </c>
      <c r="P29" s="36">
        <f t="shared" si="11"/>
        <v>0</v>
      </c>
      <c r="Q29" s="36">
        <f t="shared" si="12"/>
        <v>0</v>
      </c>
      <c r="R29" s="36">
        <f t="shared" si="13"/>
        <v>0</v>
      </c>
      <c r="S29" s="52">
        <f t="shared" si="14"/>
        <v>0</v>
      </c>
      <c r="T29" s="34"/>
    </row>
    <row r="30" spans="1:20" ht="17.25" customHeight="1" x14ac:dyDescent="0.25">
      <c r="A30" s="91" t="s">
        <v>40</v>
      </c>
      <c r="B30" s="6"/>
      <c r="C30" s="17"/>
      <c r="D30" s="77"/>
      <c r="E30" s="18"/>
      <c r="F30" s="18"/>
      <c r="G30" s="19"/>
      <c r="H30" s="68"/>
      <c r="I30" s="20"/>
      <c r="J30" s="72"/>
      <c r="K30" s="21"/>
      <c r="L30" s="21"/>
      <c r="M30" s="22"/>
      <c r="N30" s="48"/>
      <c r="O30" s="39">
        <f t="shared" si="10"/>
        <v>0</v>
      </c>
      <c r="P30" s="36">
        <f t="shared" si="11"/>
        <v>0</v>
      </c>
      <c r="Q30" s="36">
        <f t="shared" si="12"/>
        <v>0</v>
      </c>
      <c r="R30" s="36">
        <f t="shared" si="13"/>
        <v>0</v>
      </c>
      <c r="S30" s="52">
        <f t="shared" si="14"/>
        <v>0</v>
      </c>
      <c r="T30" s="34"/>
    </row>
    <row r="31" spans="1:20" ht="17.25" customHeight="1" x14ac:dyDescent="0.25">
      <c r="A31" s="91" t="s">
        <v>41</v>
      </c>
      <c r="B31" s="6"/>
      <c r="C31" s="17"/>
      <c r="D31" s="77"/>
      <c r="E31" s="18"/>
      <c r="F31" s="18"/>
      <c r="G31" s="19"/>
      <c r="H31" s="68"/>
      <c r="I31" s="20"/>
      <c r="J31" s="72"/>
      <c r="K31" s="21"/>
      <c r="L31" s="21"/>
      <c r="M31" s="22"/>
      <c r="N31" s="48"/>
      <c r="O31" s="39">
        <f t="shared" si="10"/>
        <v>0</v>
      </c>
      <c r="P31" s="36">
        <f t="shared" si="11"/>
        <v>0</v>
      </c>
      <c r="Q31" s="36">
        <f t="shared" si="12"/>
        <v>0</v>
      </c>
      <c r="R31" s="36">
        <f t="shared" si="13"/>
        <v>0</v>
      </c>
      <c r="S31" s="52">
        <f t="shared" si="14"/>
        <v>0</v>
      </c>
      <c r="T31" s="34"/>
    </row>
    <row r="32" spans="1:20" ht="17.25" customHeight="1" x14ac:dyDescent="0.25">
      <c r="A32" s="91" t="s">
        <v>42</v>
      </c>
      <c r="B32" s="6"/>
      <c r="C32" s="17"/>
      <c r="D32" s="77"/>
      <c r="E32" s="18"/>
      <c r="F32" s="18"/>
      <c r="G32" s="19"/>
      <c r="H32" s="68"/>
      <c r="I32" s="20"/>
      <c r="J32" s="72"/>
      <c r="K32" s="21"/>
      <c r="L32" s="21"/>
      <c r="M32" s="22"/>
      <c r="N32" s="48"/>
      <c r="O32" s="39">
        <f t="shared" si="10"/>
        <v>0</v>
      </c>
      <c r="P32" s="36">
        <f t="shared" si="11"/>
        <v>0</v>
      </c>
      <c r="Q32" s="36">
        <f t="shared" si="12"/>
        <v>0</v>
      </c>
      <c r="R32" s="36">
        <f t="shared" si="13"/>
        <v>0</v>
      </c>
      <c r="S32" s="52">
        <f t="shared" si="14"/>
        <v>0</v>
      </c>
      <c r="T32" s="34"/>
    </row>
    <row r="33" spans="1:20" ht="17.25" customHeight="1" x14ac:dyDescent="0.25">
      <c r="A33" s="91" t="s">
        <v>43</v>
      </c>
      <c r="B33" s="6"/>
      <c r="C33" s="17"/>
      <c r="D33" s="77"/>
      <c r="E33" s="18"/>
      <c r="F33" s="18"/>
      <c r="G33" s="19"/>
      <c r="H33" s="68"/>
      <c r="I33" s="20"/>
      <c r="J33" s="72"/>
      <c r="K33" s="21"/>
      <c r="L33" s="21"/>
      <c r="M33" s="22"/>
      <c r="N33" s="48"/>
      <c r="O33" s="39">
        <f t="shared" si="10"/>
        <v>0</v>
      </c>
      <c r="P33" s="36">
        <f t="shared" si="11"/>
        <v>0</v>
      </c>
      <c r="Q33" s="36">
        <f t="shared" si="12"/>
        <v>0</v>
      </c>
      <c r="R33" s="36">
        <f t="shared" si="13"/>
        <v>0</v>
      </c>
      <c r="S33" s="52">
        <f t="shared" si="14"/>
        <v>0</v>
      </c>
      <c r="T33" s="34"/>
    </row>
    <row r="34" spans="1:20" ht="17.25" customHeight="1" x14ac:dyDescent="0.25">
      <c r="A34" s="91" t="s">
        <v>44</v>
      </c>
      <c r="B34" s="6"/>
      <c r="C34" s="17"/>
      <c r="D34" s="77"/>
      <c r="E34" s="18"/>
      <c r="F34" s="18"/>
      <c r="G34" s="19"/>
      <c r="H34" s="68"/>
      <c r="I34" s="20"/>
      <c r="J34" s="72"/>
      <c r="K34" s="21"/>
      <c r="L34" s="21"/>
      <c r="M34" s="22"/>
      <c r="N34" s="48"/>
      <c r="O34" s="39">
        <f t="shared" si="10"/>
        <v>0</v>
      </c>
      <c r="P34" s="36">
        <f t="shared" si="11"/>
        <v>0</v>
      </c>
      <c r="Q34" s="36">
        <f t="shared" si="12"/>
        <v>0</v>
      </c>
      <c r="R34" s="36">
        <f t="shared" si="13"/>
        <v>0</v>
      </c>
      <c r="S34" s="52">
        <f t="shared" si="14"/>
        <v>0</v>
      </c>
      <c r="T34" s="34"/>
    </row>
    <row r="35" spans="1:20" ht="17.25" customHeight="1" x14ac:dyDescent="0.25">
      <c r="A35" s="91" t="s">
        <v>45</v>
      </c>
      <c r="B35" s="6"/>
      <c r="C35" s="17"/>
      <c r="D35" s="77"/>
      <c r="E35" s="18"/>
      <c r="F35" s="18"/>
      <c r="G35" s="19"/>
      <c r="H35" s="68"/>
      <c r="I35" s="20"/>
      <c r="J35" s="72"/>
      <c r="K35" s="21"/>
      <c r="L35" s="21"/>
      <c r="M35" s="22"/>
      <c r="N35" s="48"/>
      <c r="O35" s="39">
        <f t="shared" si="10"/>
        <v>0</v>
      </c>
      <c r="P35" s="36">
        <f t="shared" si="11"/>
        <v>0</v>
      </c>
      <c r="Q35" s="36">
        <f t="shared" si="12"/>
        <v>0</v>
      </c>
      <c r="R35" s="36">
        <f t="shared" si="13"/>
        <v>0</v>
      </c>
      <c r="S35" s="52">
        <f t="shared" si="14"/>
        <v>0</v>
      </c>
      <c r="T35" s="34"/>
    </row>
    <row r="36" spans="1:20" ht="17.25" customHeight="1" x14ac:dyDescent="0.25">
      <c r="A36" s="94" t="s">
        <v>46</v>
      </c>
      <c r="B36" s="6"/>
      <c r="C36" s="17"/>
      <c r="D36" s="77"/>
      <c r="E36" s="18"/>
      <c r="F36" s="18"/>
      <c r="G36" s="19"/>
      <c r="H36" s="68"/>
      <c r="I36" s="20"/>
      <c r="J36" s="72"/>
      <c r="K36" s="21"/>
      <c r="L36" s="21"/>
      <c r="M36" s="22"/>
      <c r="N36" s="48"/>
      <c r="O36" s="39">
        <f t="shared" si="10"/>
        <v>0</v>
      </c>
      <c r="P36" s="36">
        <f t="shared" si="11"/>
        <v>0</v>
      </c>
      <c r="Q36" s="36">
        <f t="shared" si="12"/>
        <v>0</v>
      </c>
      <c r="R36" s="36">
        <f t="shared" si="13"/>
        <v>0</v>
      </c>
      <c r="S36" s="52">
        <f t="shared" si="14"/>
        <v>0</v>
      </c>
      <c r="T36" s="34"/>
    </row>
    <row r="37" spans="1:20" ht="17.25" customHeight="1" x14ac:dyDescent="0.25">
      <c r="A37" s="94" t="s">
        <v>47</v>
      </c>
      <c r="B37" s="6"/>
      <c r="C37" s="17"/>
      <c r="D37" s="77"/>
      <c r="E37" s="18"/>
      <c r="F37" s="18"/>
      <c r="G37" s="19"/>
      <c r="H37" s="68"/>
      <c r="I37" s="20"/>
      <c r="J37" s="72"/>
      <c r="K37" s="21"/>
      <c r="L37" s="21"/>
      <c r="M37" s="22"/>
      <c r="N37" s="48"/>
      <c r="O37" s="39">
        <f t="shared" si="10"/>
        <v>0</v>
      </c>
      <c r="P37" s="36">
        <f t="shared" si="11"/>
        <v>0</v>
      </c>
      <c r="Q37" s="36">
        <f t="shared" si="12"/>
        <v>0</v>
      </c>
      <c r="R37" s="36">
        <f t="shared" si="13"/>
        <v>0</v>
      </c>
      <c r="S37" s="52">
        <f t="shared" si="14"/>
        <v>0</v>
      </c>
      <c r="T37" s="34"/>
    </row>
    <row r="38" spans="1:20" ht="17.25" customHeight="1" x14ac:dyDescent="0.25">
      <c r="A38" s="91" t="s">
        <v>48</v>
      </c>
      <c r="B38" s="6"/>
      <c r="C38" s="17"/>
      <c r="D38" s="77"/>
      <c r="E38" s="18"/>
      <c r="F38" s="18"/>
      <c r="G38" s="19"/>
      <c r="H38" s="68"/>
      <c r="I38" s="20"/>
      <c r="J38" s="72"/>
      <c r="K38" s="21"/>
      <c r="L38" s="21"/>
      <c r="M38" s="22"/>
      <c r="N38" s="48"/>
      <c r="O38" s="39">
        <f t="shared" si="10"/>
        <v>0</v>
      </c>
      <c r="P38" s="36">
        <f t="shared" si="11"/>
        <v>0</v>
      </c>
      <c r="Q38" s="36">
        <f t="shared" si="12"/>
        <v>0</v>
      </c>
      <c r="R38" s="36">
        <f t="shared" si="13"/>
        <v>0</v>
      </c>
      <c r="S38" s="52">
        <f t="shared" si="14"/>
        <v>0</v>
      </c>
      <c r="T38" s="34"/>
    </row>
    <row r="39" spans="1:20" ht="17.25" customHeight="1" x14ac:dyDescent="0.25">
      <c r="A39" s="93" t="s">
        <v>49</v>
      </c>
      <c r="B39" s="6"/>
      <c r="C39" s="17"/>
      <c r="D39" s="77"/>
      <c r="E39" s="18"/>
      <c r="F39" s="18"/>
      <c r="G39" s="19"/>
      <c r="H39" s="68"/>
      <c r="I39" s="20"/>
      <c r="J39" s="72"/>
      <c r="K39" s="21"/>
      <c r="L39" s="21"/>
      <c r="M39" s="22"/>
      <c r="N39" s="48"/>
      <c r="O39" s="39">
        <f t="shared" si="10"/>
        <v>0</v>
      </c>
      <c r="P39" s="36">
        <f t="shared" si="11"/>
        <v>0</v>
      </c>
      <c r="Q39" s="36">
        <f t="shared" si="12"/>
        <v>0</v>
      </c>
      <c r="R39" s="36">
        <f t="shared" si="13"/>
        <v>0</v>
      </c>
      <c r="S39" s="52">
        <f t="shared" si="14"/>
        <v>0</v>
      </c>
      <c r="T39" s="34"/>
    </row>
    <row r="40" spans="1:20" ht="17.25" customHeight="1" x14ac:dyDescent="0.25">
      <c r="A40" s="91" t="s">
        <v>50</v>
      </c>
      <c r="B40" s="6"/>
      <c r="C40" s="17"/>
      <c r="D40" s="77"/>
      <c r="E40" s="18"/>
      <c r="F40" s="18"/>
      <c r="G40" s="19"/>
      <c r="H40" s="68"/>
      <c r="I40" s="20"/>
      <c r="J40" s="72"/>
      <c r="K40" s="21"/>
      <c r="L40" s="21"/>
      <c r="M40" s="22"/>
      <c r="N40" s="48"/>
      <c r="O40" s="39">
        <f t="shared" si="10"/>
        <v>0</v>
      </c>
      <c r="P40" s="36">
        <f t="shared" si="11"/>
        <v>0</v>
      </c>
      <c r="Q40" s="36">
        <f t="shared" si="12"/>
        <v>0</v>
      </c>
      <c r="R40" s="36">
        <f t="shared" si="13"/>
        <v>0</v>
      </c>
      <c r="S40" s="52">
        <f t="shared" si="14"/>
        <v>0</v>
      </c>
      <c r="T40" s="34"/>
    </row>
    <row r="41" spans="1:20" ht="17.25" customHeight="1" x14ac:dyDescent="0.25">
      <c r="A41" s="110" t="s">
        <v>51</v>
      </c>
      <c r="B41" s="107"/>
      <c r="C41" s="114"/>
      <c r="D41" s="115"/>
      <c r="E41" s="116"/>
      <c r="F41" s="116"/>
      <c r="G41" s="117"/>
      <c r="H41" s="118"/>
      <c r="I41" s="119"/>
      <c r="J41" s="120"/>
      <c r="K41" s="121"/>
      <c r="L41" s="121"/>
      <c r="M41" s="122"/>
      <c r="N41" s="123"/>
      <c r="O41" s="39">
        <f t="shared" ref="O41:O44" si="15">N41*I41</f>
        <v>0</v>
      </c>
      <c r="P41" s="36">
        <f t="shared" ref="P41:P44" si="16">N41*J41</f>
        <v>0</v>
      </c>
      <c r="Q41" s="36">
        <f t="shared" ref="Q41:Q44" si="17">N41*K41</f>
        <v>0</v>
      </c>
      <c r="R41" s="36">
        <f t="shared" ref="R41:R44" si="18">N41*M41</f>
        <v>0</v>
      </c>
      <c r="S41" s="52">
        <f t="shared" ref="S41:S44" si="19">N41*M41</f>
        <v>0</v>
      </c>
      <c r="T41" s="124"/>
    </row>
    <row r="42" spans="1:20" ht="17.25" customHeight="1" x14ac:dyDescent="0.25">
      <c r="A42" s="125" t="s">
        <v>52</v>
      </c>
      <c r="B42" s="107"/>
      <c r="C42" s="114"/>
      <c r="D42" s="115"/>
      <c r="E42" s="116"/>
      <c r="F42" s="116"/>
      <c r="G42" s="117"/>
      <c r="H42" s="118"/>
      <c r="I42" s="119"/>
      <c r="J42" s="120"/>
      <c r="K42" s="121"/>
      <c r="L42" s="121"/>
      <c r="M42" s="122"/>
      <c r="N42" s="123"/>
      <c r="O42" s="39">
        <f t="shared" si="15"/>
        <v>0</v>
      </c>
      <c r="P42" s="36">
        <f t="shared" si="16"/>
        <v>0</v>
      </c>
      <c r="Q42" s="36">
        <f t="shared" si="17"/>
        <v>0</v>
      </c>
      <c r="R42" s="36">
        <f t="shared" si="18"/>
        <v>0</v>
      </c>
      <c r="S42" s="52">
        <f t="shared" si="19"/>
        <v>0</v>
      </c>
      <c r="T42" s="124"/>
    </row>
    <row r="43" spans="1:20" ht="17.25" customHeight="1" x14ac:dyDescent="0.25">
      <c r="A43" s="113" t="s">
        <v>53</v>
      </c>
      <c r="B43" s="107"/>
      <c r="C43" s="114"/>
      <c r="D43" s="115"/>
      <c r="E43" s="116"/>
      <c r="F43" s="116"/>
      <c r="G43" s="117"/>
      <c r="H43" s="118"/>
      <c r="I43" s="119"/>
      <c r="J43" s="120"/>
      <c r="K43" s="121"/>
      <c r="L43" s="121"/>
      <c r="M43" s="122"/>
      <c r="N43" s="123"/>
      <c r="O43" s="39">
        <f t="shared" si="15"/>
        <v>0</v>
      </c>
      <c r="P43" s="36">
        <f t="shared" si="16"/>
        <v>0</v>
      </c>
      <c r="Q43" s="36">
        <f t="shared" si="17"/>
        <v>0</v>
      </c>
      <c r="R43" s="36">
        <f t="shared" si="18"/>
        <v>0</v>
      </c>
      <c r="S43" s="52">
        <f t="shared" si="19"/>
        <v>0</v>
      </c>
      <c r="T43" s="124"/>
    </row>
    <row r="44" spans="1:20" ht="17.25" customHeight="1" x14ac:dyDescent="0.25">
      <c r="A44" s="113" t="s">
        <v>53</v>
      </c>
      <c r="B44" s="107"/>
      <c r="C44" s="114"/>
      <c r="D44" s="115"/>
      <c r="E44" s="116"/>
      <c r="F44" s="116"/>
      <c r="G44" s="117"/>
      <c r="H44" s="118"/>
      <c r="I44" s="119"/>
      <c r="J44" s="120"/>
      <c r="K44" s="121"/>
      <c r="L44" s="121"/>
      <c r="M44" s="122"/>
      <c r="N44" s="123"/>
      <c r="O44" s="39">
        <f t="shared" si="15"/>
        <v>0</v>
      </c>
      <c r="P44" s="36">
        <f t="shared" si="16"/>
        <v>0</v>
      </c>
      <c r="Q44" s="36">
        <f t="shared" si="17"/>
        <v>0</v>
      </c>
      <c r="R44" s="36">
        <f t="shared" si="18"/>
        <v>0</v>
      </c>
      <c r="S44" s="52">
        <f t="shared" si="19"/>
        <v>0</v>
      </c>
      <c r="T44" s="124"/>
    </row>
    <row r="45" spans="1:20" ht="17.25" customHeight="1" thickBot="1" x14ac:dyDescent="0.3">
      <c r="A45" s="95" t="s">
        <v>53</v>
      </c>
      <c r="B45" s="66"/>
      <c r="C45" s="23"/>
      <c r="D45" s="78"/>
      <c r="E45" s="24"/>
      <c r="F45" s="24"/>
      <c r="G45" s="25"/>
      <c r="H45" s="69"/>
      <c r="I45" s="26"/>
      <c r="J45" s="74"/>
      <c r="K45" s="27"/>
      <c r="L45" s="27"/>
      <c r="M45" s="28"/>
      <c r="N45" s="49"/>
      <c r="O45" s="40">
        <f t="shared" si="5"/>
        <v>0</v>
      </c>
      <c r="P45" s="41">
        <f t="shared" si="6"/>
        <v>0</v>
      </c>
      <c r="Q45" s="41">
        <f t="shared" si="7"/>
        <v>0</v>
      </c>
      <c r="R45" s="41">
        <f t="shared" si="8"/>
        <v>0</v>
      </c>
      <c r="S45" s="53">
        <f t="shared" si="9"/>
        <v>0</v>
      </c>
      <c r="T45" s="35"/>
    </row>
    <row r="47" spans="1:20" ht="15.75" thickBot="1" x14ac:dyDescent="0.3"/>
    <row r="48" spans="1:20" ht="21.75" thickBot="1" x14ac:dyDescent="0.4">
      <c r="A48" s="178" t="s">
        <v>54</v>
      </c>
      <c r="B48" s="179"/>
      <c r="C48" s="179"/>
      <c r="D48" s="179"/>
      <c r="E48" s="179"/>
      <c r="F48" s="179"/>
      <c r="G48" s="179"/>
      <c r="H48" s="179"/>
      <c r="I48" s="179"/>
      <c r="J48" s="179"/>
      <c r="K48" s="179"/>
      <c r="L48" s="179"/>
      <c r="M48" s="179"/>
      <c r="N48" s="179"/>
      <c r="O48" s="179"/>
      <c r="P48" s="179"/>
      <c r="Q48" s="179"/>
      <c r="R48" s="179"/>
      <c r="S48" s="179"/>
      <c r="T48" s="180"/>
    </row>
    <row r="49" spans="1:20" x14ac:dyDescent="0.25">
      <c r="A49" s="33" t="s">
        <v>55</v>
      </c>
      <c r="B49" s="30"/>
      <c r="C49" s="31"/>
      <c r="D49" s="31"/>
      <c r="E49" s="31"/>
      <c r="F49" s="31"/>
      <c r="G49" s="31"/>
      <c r="H49" s="31"/>
      <c r="I49" s="31"/>
      <c r="J49" s="31"/>
      <c r="K49" s="31"/>
      <c r="L49" s="31"/>
      <c r="M49" s="31"/>
      <c r="N49" s="31"/>
      <c r="O49" s="31"/>
      <c r="P49" s="31"/>
      <c r="Q49" s="31"/>
      <c r="R49" s="31"/>
      <c r="S49" s="31"/>
      <c r="T49" s="32"/>
    </row>
    <row r="50" spans="1:20" ht="72" customHeight="1" x14ac:dyDescent="0.25">
      <c r="A50" s="170"/>
      <c r="B50" s="172" t="s">
        <v>56</v>
      </c>
      <c r="C50" s="173"/>
      <c r="D50" s="173"/>
      <c r="E50" s="173"/>
      <c r="F50" s="173"/>
      <c r="G50" s="173"/>
      <c r="H50" s="173"/>
      <c r="I50" s="173"/>
      <c r="J50" s="173"/>
      <c r="K50" s="173"/>
      <c r="L50" s="173"/>
      <c r="M50" s="173"/>
      <c r="N50" s="173"/>
      <c r="O50" s="173"/>
      <c r="P50" s="173"/>
      <c r="Q50" s="173"/>
      <c r="R50" s="173"/>
      <c r="S50" s="173"/>
      <c r="T50" s="174"/>
    </row>
    <row r="51" spans="1:20" x14ac:dyDescent="0.25">
      <c r="A51" s="171"/>
      <c r="B51" s="175"/>
      <c r="C51" s="176"/>
      <c r="D51" s="176"/>
      <c r="E51" s="176"/>
      <c r="F51" s="176"/>
      <c r="G51" s="176"/>
      <c r="H51" s="176"/>
      <c r="I51" s="176"/>
      <c r="J51" s="176"/>
      <c r="K51" s="176"/>
      <c r="L51" s="176"/>
      <c r="M51" s="176"/>
      <c r="N51" s="176"/>
      <c r="O51" s="176"/>
      <c r="P51" s="176"/>
      <c r="Q51" s="176"/>
      <c r="R51" s="176"/>
      <c r="S51" s="176"/>
      <c r="T51" s="177"/>
    </row>
    <row r="52" spans="1:20" x14ac:dyDescent="0.25">
      <c r="A52" s="33" t="s">
        <v>57</v>
      </c>
      <c r="B52" s="59"/>
      <c r="C52" s="60"/>
      <c r="D52" s="60"/>
      <c r="E52" s="60"/>
      <c r="F52" s="60"/>
      <c r="G52" s="60"/>
      <c r="H52" s="60"/>
      <c r="I52" s="60"/>
      <c r="J52" s="60"/>
      <c r="K52" s="60"/>
      <c r="L52" s="60"/>
      <c r="M52" s="60"/>
      <c r="N52" s="60"/>
      <c r="O52" s="60"/>
      <c r="P52" s="60"/>
      <c r="Q52" s="60"/>
      <c r="R52" s="60"/>
      <c r="S52" s="60"/>
      <c r="T52" s="61"/>
    </row>
    <row r="53" spans="1:20" ht="75" customHeight="1" x14ac:dyDescent="0.25">
      <c r="A53" s="3"/>
      <c r="B53" s="59"/>
      <c r="C53" s="60"/>
      <c r="D53" s="60"/>
      <c r="E53" s="60"/>
      <c r="F53" s="60"/>
      <c r="G53" s="60"/>
      <c r="H53" s="60"/>
      <c r="I53" s="60"/>
      <c r="J53" s="60"/>
      <c r="K53" s="60"/>
      <c r="L53" s="60"/>
      <c r="M53" s="60"/>
      <c r="N53" s="60"/>
      <c r="O53" s="60"/>
      <c r="P53" s="60"/>
      <c r="Q53" s="60"/>
      <c r="R53" s="60"/>
      <c r="S53" s="60"/>
      <c r="T53" s="61"/>
    </row>
    <row r="54" spans="1:20" x14ac:dyDescent="0.25">
      <c r="A54" s="3"/>
      <c r="B54" s="59" t="s">
        <v>58</v>
      </c>
      <c r="C54" s="60"/>
      <c r="D54" s="60"/>
      <c r="E54" s="60"/>
      <c r="F54" s="60"/>
      <c r="G54" s="60"/>
      <c r="H54" s="60"/>
      <c r="I54" s="60"/>
      <c r="J54" s="60"/>
      <c r="K54" s="60"/>
      <c r="L54" s="60"/>
      <c r="M54" s="60"/>
      <c r="N54" s="60"/>
      <c r="O54" s="60"/>
      <c r="P54" s="60"/>
      <c r="Q54" s="60"/>
      <c r="R54" s="60"/>
      <c r="S54" s="60"/>
      <c r="T54" s="61"/>
    </row>
    <row r="55" spans="1:20" x14ac:dyDescent="0.25">
      <c r="A55" s="29" t="s">
        <v>59</v>
      </c>
      <c r="B55" s="167"/>
      <c r="C55" s="168"/>
      <c r="D55" s="168"/>
      <c r="E55" s="168"/>
      <c r="F55" s="168"/>
      <c r="G55" s="168"/>
      <c r="H55" s="168"/>
      <c r="I55" s="168"/>
      <c r="J55" s="168"/>
      <c r="K55" s="168"/>
      <c r="L55" s="168"/>
      <c r="M55" s="168"/>
      <c r="N55" s="168"/>
      <c r="O55" s="168"/>
      <c r="P55" s="168"/>
      <c r="Q55" s="168"/>
      <c r="R55" s="168"/>
      <c r="S55" s="168"/>
      <c r="T55" s="169"/>
    </row>
    <row r="56" spans="1:20" ht="59.25" customHeight="1" x14ac:dyDescent="0.25">
      <c r="A56" s="170"/>
      <c r="B56" s="172" t="s">
        <v>60</v>
      </c>
      <c r="C56" s="173"/>
      <c r="D56" s="173"/>
      <c r="E56" s="173"/>
      <c r="F56" s="173"/>
      <c r="G56" s="173"/>
      <c r="H56" s="173"/>
      <c r="I56" s="173"/>
      <c r="J56" s="173"/>
      <c r="K56" s="173"/>
      <c r="L56" s="173"/>
      <c r="M56" s="173"/>
      <c r="N56" s="173"/>
      <c r="O56" s="173"/>
      <c r="P56" s="173"/>
      <c r="Q56" s="173"/>
      <c r="R56" s="173"/>
      <c r="S56" s="173"/>
      <c r="T56" s="174"/>
    </row>
    <row r="57" spans="1:20" ht="21.75" customHeight="1" x14ac:dyDescent="0.25">
      <c r="A57" s="171"/>
      <c r="B57" s="175"/>
      <c r="C57" s="176"/>
      <c r="D57" s="176"/>
      <c r="E57" s="176"/>
      <c r="F57" s="176"/>
      <c r="G57" s="176"/>
      <c r="H57" s="176"/>
      <c r="I57" s="176"/>
      <c r="J57" s="176"/>
      <c r="K57" s="176"/>
      <c r="L57" s="176"/>
      <c r="M57" s="176"/>
      <c r="N57" s="176"/>
      <c r="O57" s="176"/>
      <c r="P57" s="176"/>
      <c r="Q57" s="176"/>
      <c r="R57" s="176"/>
      <c r="S57" s="176"/>
      <c r="T57" s="177"/>
    </row>
    <row r="58" spans="1:20" x14ac:dyDescent="0.25">
      <c r="A58" s="29" t="s">
        <v>61</v>
      </c>
      <c r="B58" s="167"/>
      <c r="C58" s="168"/>
      <c r="D58" s="168"/>
      <c r="E58" s="168"/>
      <c r="F58" s="168"/>
      <c r="G58" s="168"/>
      <c r="H58" s="168"/>
      <c r="I58" s="168"/>
      <c r="J58" s="168"/>
      <c r="K58" s="168"/>
      <c r="L58" s="168"/>
      <c r="M58" s="168"/>
      <c r="N58" s="168"/>
      <c r="O58" s="168"/>
      <c r="P58" s="168"/>
      <c r="Q58" s="168"/>
      <c r="R58" s="168"/>
      <c r="S58" s="168"/>
      <c r="T58" s="169"/>
    </row>
    <row r="59" spans="1:20" ht="68.25" customHeight="1" x14ac:dyDescent="0.25">
      <c r="A59" s="170"/>
      <c r="B59" s="172" t="s">
        <v>62</v>
      </c>
      <c r="C59" s="173"/>
      <c r="D59" s="173"/>
      <c r="E59" s="173"/>
      <c r="F59" s="173"/>
      <c r="G59" s="173"/>
      <c r="H59" s="173"/>
      <c r="I59" s="173"/>
      <c r="J59" s="173"/>
      <c r="K59" s="173"/>
      <c r="L59" s="173"/>
      <c r="M59" s="173"/>
      <c r="N59" s="173"/>
      <c r="O59" s="173"/>
      <c r="P59" s="173"/>
      <c r="Q59" s="173"/>
      <c r="R59" s="173"/>
      <c r="S59" s="173"/>
      <c r="T59" s="174"/>
    </row>
    <row r="60" spans="1:20" x14ac:dyDescent="0.25">
      <c r="A60" s="171"/>
      <c r="B60" s="175"/>
      <c r="C60" s="176"/>
      <c r="D60" s="176"/>
      <c r="E60" s="176"/>
      <c r="F60" s="176"/>
      <c r="G60" s="176"/>
      <c r="H60" s="176"/>
      <c r="I60" s="176"/>
      <c r="J60" s="176"/>
      <c r="K60" s="176"/>
      <c r="L60" s="176"/>
      <c r="M60" s="176"/>
      <c r="N60" s="176"/>
      <c r="O60" s="176"/>
      <c r="P60" s="176"/>
      <c r="Q60" s="176"/>
      <c r="R60" s="176"/>
      <c r="S60" s="176"/>
      <c r="T60" s="177"/>
    </row>
    <row r="61" spans="1:20" x14ac:dyDescent="0.25">
      <c r="A61" s="29" t="s">
        <v>63</v>
      </c>
      <c r="B61" s="167"/>
      <c r="C61" s="168"/>
      <c r="D61" s="168"/>
      <c r="E61" s="168"/>
      <c r="F61" s="168"/>
      <c r="G61" s="168"/>
      <c r="H61" s="168"/>
      <c r="I61" s="168"/>
      <c r="J61" s="168"/>
      <c r="K61" s="168"/>
      <c r="L61" s="168"/>
      <c r="M61" s="168"/>
      <c r="N61" s="168"/>
      <c r="O61" s="168"/>
      <c r="P61" s="168"/>
      <c r="Q61" s="168"/>
      <c r="R61" s="168"/>
      <c r="S61" s="168"/>
      <c r="T61" s="169"/>
    </row>
    <row r="62" spans="1:20" ht="68.25" customHeight="1" x14ac:dyDescent="0.25">
      <c r="A62" s="170"/>
      <c r="B62" s="172" t="s">
        <v>64</v>
      </c>
      <c r="C62" s="173"/>
      <c r="D62" s="173"/>
      <c r="E62" s="173"/>
      <c r="F62" s="173"/>
      <c r="G62" s="173"/>
      <c r="H62" s="173"/>
      <c r="I62" s="173"/>
      <c r="J62" s="173"/>
      <c r="K62" s="173"/>
      <c r="L62" s="173"/>
      <c r="M62" s="173"/>
      <c r="N62" s="173"/>
      <c r="O62" s="173"/>
      <c r="P62" s="173"/>
      <c r="Q62" s="173"/>
      <c r="R62" s="173"/>
      <c r="S62" s="173"/>
      <c r="T62" s="174"/>
    </row>
    <row r="63" spans="1:20" x14ac:dyDescent="0.25">
      <c r="A63" s="171"/>
      <c r="B63" s="175"/>
      <c r="C63" s="176"/>
      <c r="D63" s="176"/>
      <c r="E63" s="176"/>
      <c r="F63" s="176"/>
      <c r="G63" s="176"/>
      <c r="H63" s="176"/>
      <c r="I63" s="176"/>
      <c r="J63" s="176"/>
      <c r="K63" s="176"/>
      <c r="L63" s="176"/>
      <c r="M63" s="176"/>
      <c r="N63" s="176"/>
      <c r="O63" s="176"/>
      <c r="P63" s="176"/>
      <c r="Q63" s="176"/>
      <c r="R63" s="176"/>
      <c r="S63" s="176"/>
      <c r="T63" s="177"/>
    </row>
  </sheetData>
  <mergeCells count="22">
    <mergeCell ref="B61:T61"/>
    <mergeCell ref="A62:A63"/>
    <mergeCell ref="B62:T63"/>
    <mergeCell ref="A48:T48"/>
    <mergeCell ref="B56:T57"/>
    <mergeCell ref="B59:T60"/>
    <mergeCell ref="A56:A57"/>
    <mergeCell ref="A59:A60"/>
    <mergeCell ref="A50:A51"/>
    <mergeCell ref="B50:T51"/>
    <mergeCell ref="B55:T55"/>
    <mergeCell ref="B58:T58"/>
    <mergeCell ref="A1:T1"/>
    <mergeCell ref="A7:A8"/>
    <mergeCell ref="T7:T8"/>
    <mergeCell ref="C7:C8"/>
    <mergeCell ref="E7:E8"/>
    <mergeCell ref="F7:F8"/>
    <mergeCell ref="G7:G8"/>
    <mergeCell ref="D7:D8"/>
    <mergeCell ref="I7:M7"/>
    <mergeCell ref="A2:G2"/>
  </mergeCells>
  <pageMargins left="0.7" right="0.7" top="0.75" bottom="0.75" header="0.3" footer="0.3"/>
  <pageSetup paperSize="9" scale="38"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0887D-A7F2-4B50-AE9F-DAFCF8F5C544}">
  <dimension ref="A1:T92"/>
  <sheetViews>
    <sheetView showGridLines="0" tabSelected="1" zoomScale="70" zoomScaleNormal="70" zoomScalePageLayoutView="70" workbookViewId="0">
      <selection activeCell="C34" sqref="C34"/>
    </sheetView>
  </sheetViews>
  <sheetFormatPr defaultColWidth="8.85546875" defaultRowHeight="15" x14ac:dyDescent="0.25"/>
  <cols>
    <col min="1" max="1" width="106.7109375" customWidth="1"/>
    <col min="2" max="2" width="6.42578125" customWidth="1"/>
    <col min="3" max="3" width="13" bestFit="1" customWidth="1"/>
    <col min="4" max="4" width="14.28515625" customWidth="1"/>
    <col min="5" max="5" width="14.140625" customWidth="1"/>
    <col min="6" max="6" width="13.7109375" customWidth="1"/>
    <col min="7" max="7" width="14.42578125" customWidth="1"/>
    <col min="8" max="8" width="17.28515625" customWidth="1"/>
    <col min="9" max="13" width="13" customWidth="1"/>
    <col min="14" max="14" width="14.140625" bestFit="1" customWidth="1"/>
    <col min="15" max="19" width="13.28515625" customWidth="1"/>
    <col min="20" max="20" width="47" customWidth="1"/>
  </cols>
  <sheetData>
    <row r="1" spans="1:20" ht="47.25" customHeight="1" thickTop="1" thickBot="1" x14ac:dyDescent="0.6">
      <c r="A1" s="148" t="s">
        <v>65</v>
      </c>
      <c r="B1" s="149"/>
      <c r="C1" s="149"/>
      <c r="D1" s="149"/>
      <c r="E1" s="149"/>
      <c r="F1" s="149"/>
      <c r="G1" s="149"/>
      <c r="H1" s="149"/>
      <c r="I1" s="149"/>
      <c r="J1" s="149"/>
      <c r="K1" s="149"/>
      <c r="L1" s="149"/>
      <c r="M1" s="149"/>
      <c r="N1" s="149"/>
      <c r="O1" s="149"/>
      <c r="P1" s="149"/>
      <c r="Q1" s="149"/>
      <c r="R1" s="149"/>
      <c r="S1" s="149"/>
      <c r="T1" s="150"/>
    </row>
    <row r="2" spans="1:20" ht="183" customHeight="1" thickTop="1" x14ac:dyDescent="0.55000000000000004">
      <c r="A2" s="166" t="s">
        <v>97</v>
      </c>
      <c r="B2" s="166"/>
      <c r="C2" s="166"/>
      <c r="D2" s="166"/>
      <c r="E2" s="166"/>
      <c r="F2" s="166"/>
      <c r="G2" s="166"/>
      <c r="H2" s="111"/>
      <c r="I2" s="111"/>
      <c r="J2" s="111"/>
      <c r="K2" s="111"/>
      <c r="L2" s="111"/>
      <c r="M2" s="111"/>
      <c r="N2" s="111"/>
      <c r="O2" s="111"/>
      <c r="P2" s="111"/>
      <c r="Q2" s="111"/>
      <c r="R2" s="111"/>
      <c r="S2" s="111"/>
      <c r="T2" s="111"/>
    </row>
    <row r="3" spans="1:20" ht="36" x14ac:dyDescent="0.55000000000000004">
      <c r="A3" s="112" t="s">
        <v>1</v>
      </c>
      <c r="B3" s="111"/>
      <c r="C3" s="111"/>
      <c r="D3" s="111"/>
      <c r="E3" s="111"/>
      <c r="F3" s="111"/>
      <c r="G3" s="111"/>
      <c r="H3" s="111"/>
      <c r="I3" s="111"/>
      <c r="J3" s="111"/>
      <c r="K3" s="111"/>
      <c r="L3" s="111"/>
      <c r="M3" s="111"/>
      <c r="N3" s="111"/>
      <c r="O3" s="111"/>
      <c r="P3" s="111"/>
      <c r="Q3" s="111"/>
      <c r="R3" s="111"/>
      <c r="S3" s="111"/>
      <c r="T3" s="111"/>
    </row>
    <row r="4" spans="1:20" ht="15" customHeight="1" x14ac:dyDescent="0.55000000000000004">
      <c r="A4" s="112"/>
      <c r="B4" s="111"/>
      <c r="C4" s="111"/>
      <c r="D4" s="111"/>
      <c r="E4" s="111"/>
      <c r="F4" s="111"/>
      <c r="G4" s="111"/>
      <c r="H4" s="111"/>
      <c r="I4" s="111"/>
      <c r="J4" s="111"/>
      <c r="K4" s="111"/>
      <c r="L4" s="111"/>
      <c r="M4" s="111"/>
      <c r="N4" s="111"/>
      <c r="O4" s="111"/>
      <c r="P4" s="111"/>
      <c r="Q4" s="111"/>
      <c r="R4" s="111"/>
      <c r="S4" s="111"/>
      <c r="T4" s="111"/>
    </row>
    <row r="5" spans="1:20" ht="15" customHeight="1" x14ac:dyDescent="0.25">
      <c r="A5" s="2"/>
      <c r="B5" s="2"/>
    </row>
    <row r="6" spans="1:20" ht="15.75" thickBot="1" x14ac:dyDescent="0.3">
      <c r="C6" s="97" t="s">
        <v>66</v>
      </c>
      <c r="D6" s="97"/>
      <c r="E6" s="97"/>
      <c r="F6" s="97"/>
      <c r="G6" s="97"/>
      <c r="I6" s="97" t="s">
        <v>3</v>
      </c>
      <c r="J6" s="96"/>
      <c r="K6" s="96"/>
      <c r="L6" s="96"/>
      <c r="M6" s="96"/>
    </row>
    <row r="7" spans="1:20" ht="34.5" customHeight="1" x14ac:dyDescent="0.25">
      <c r="A7" s="151" t="s">
        <v>67</v>
      </c>
      <c r="B7" s="62"/>
      <c r="C7" s="155" t="s">
        <v>5</v>
      </c>
      <c r="D7" s="161" t="s">
        <v>6</v>
      </c>
      <c r="E7" s="157" t="s">
        <v>7</v>
      </c>
      <c r="F7" s="157" t="s">
        <v>8</v>
      </c>
      <c r="G7" s="159" t="s">
        <v>9</v>
      </c>
      <c r="H7" s="42" t="s">
        <v>10</v>
      </c>
      <c r="I7" s="163" t="s">
        <v>11</v>
      </c>
      <c r="J7" s="164"/>
      <c r="K7" s="164"/>
      <c r="L7" s="164"/>
      <c r="M7" s="165"/>
      <c r="N7" s="10"/>
      <c r="O7" s="37"/>
      <c r="P7" s="38"/>
      <c r="Q7" s="38"/>
      <c r="R7" s="54"/>
      <c r="S7" s="54"/>
      <c r="T7" s="153" t="s">
        <v>12</v>
      </c>
    </row>
    <row r="8" spans="1:20" ht="48.75" customHeight="1" x14ac:dyDescent="0.25">
      <c r="A8" s="152"/>
      <c r="B8" s="63" t="s">
        <v>13</v>
      </c>
      <c r="C8" s="156"/>
      <c r="D8" s="162"/>
      <c r="E8" s="158"/>
      <c r="F8" s="158"/>
      <c r="G8" s="160"/>
      <c r="H8" s="9" t="s">
        <v>68</v>
      </c>
      <c r="I8" s="99" t="s">
        <v>5</v>
      </c>
      <c r="J8" s="100" t="s">
        <v>6</v>
      </c>
      <c r="K8" s="101" t="s">
        <v>7</v>
      </c>
      <c r="L8" s="102" t="s">
        <v>15</v>
      </c>
      <c r="M8" s="103" t="s">
        <v>16</v>
      </c>
      <c r="N8" s="98" t="s">
        <v>17</v>
      </c>
      <c r="O8" s="99" t="s">
        <v>5</v>
      </c>
      <c r="P8" s="100" t="s">
        <v>6</v>
      </c>
      <c r="Q8" s="101" t="s">
        <v>7</v>
      </c>
      <c r="R8" s="102" t="s">
        <v>8</v>
      </c>
      <c r="S8" s="103" t="s">
        <v>16</v>
      </c>
      <c r="T8" s="154"/>
    </row>
    <row r="9" spans="1:20" ht="15.75" thickBot="1" x14ac:dyDescent="0.3">
      <c r="A9" s="43"/>
      <c r="B9" s="64"/>
      <c r="C9" s="79" t="s">
        <v>18</v>
      </c>
      <c r="D9" s="80" t="s">
        <v>18</v>
      </c>
      <c r="E9" s="80" t="s">
        <v>18</v>
      </c>
      <c r="F9" s="80" t="s">
        <v>18</v>
      </c>
      <c r="G9" s="81" t="s">
        <v>18</v>
      </c>
      <c r="H9" s="87"/>
      <c r="I9" s="79" t="s">
        <v>19</v>
      </c>
      <c r="J9" s="79" t="s">
        <v>19</v>
      </c>
      <c r="K9" s="79" t="s">
        <v>19</v>
      </c>
      <c r="L9" s="79" t="s">
        <v>19</v>
      </c>
      <c r="M9" s="79" t="s">
        <v>19</v>
      </c>
      <c r="N9" s="55"/>
      <c r="O9" s="82"/>
      <c r="P9" s="83"/>
      <c r="Q9" s="84"/>
      <c r="R9" s="85"/>
      <c r="S9" s="86"/>
      <c r="T9" s="55"/>
    </row>
    <row r="10" spans="1:20" ht="17.25" customHeight="1" x14ac:dyDescent="0.25">
      <c r="A10" s="109" t="s">
        <v>69</v>
      </c>
      <c r="B10" s="126"/>
      <c r="C10" s="56"/>
      <c r="D10" s="75"/>
      <c r="E10" s="57"/>
      <c r="F10" s="57"/>
      <c r="G10" s="58"/>
      <c r="H10" s="70"/>
      <c r="I10" s="44"/>
      <c r="J10" s="71"/>
      <c r="K10" s="50"/>
      <c r="L10" s="50"/>
      <c r="M10" s="51"/>
      <c r="N10" s="46"/>
      <c r="O10" s="39">
        <f>N10*I10</f>
        <v>0</v>
      </c>
      <c r="P10" s="36">
        <f>N10*J10</f>
        <v>0</v>
      </c>
      <c r="Q10" s="36">
        <f>N10*K10</f>
        <v>0</v>
      </c>
      <c r="R10" s="36">
        <f>N10*M10</f>
        <v>0</v>
      </c>
      <c r="S10" s="52">
        <f t="shared" ref="S10:S74" si="0">N10*M10</f>
        <v>0</v>
      </c>
      <c r="T10" s="45"/>
    </row>
    <row r="11" spans="1:20" ht="17.25" customHeight="1" x14ac:dyDescent="0.25">
      <c r="A11" s="110" t="s">
        <v>70</v>
      </c>
      <c r="B11" s="89"/>
      <c r="C11" s="11"/>
      <c r="D11" s="76"/>
      <c r="E11" s="12"/>
      <c r="F11" s="12"/>
      <c r="G11" s="13"/>
      <c r="H11" s="67"/>
      <c r="I11" s="20"/>
      <c r="J11" s="72"/>
      <c r="K11" s="21"/>
      <c r="L11" s="21"/>
      <c r="M11" s="22"/>
      <c r="N11" s="47"/>
      <c r="O11" s="39">
        <f t="shared" ref="O11:O74" si="1">N11*I11</f>
        <v>0</v>
      </c>
      <c r="P11" s="36">
        <f t="shared" ref="P11:P74" si="2">N11*J11</f>
        <v>0</v>
      </c>
      <c r="Q11" s="36">
        <f t="shared" ref="Q11:Q74" si="3">N11*K11</f>
        <v>0</v>
      </c>
      <c r="R11" s="36">
        <f t="shared" ref="R11:R74" si="4">N11*M11</f>
        <v>0</v>
      </c>
      <c r="S11" s="52">
        <f t="shared" si="0"/>
        <v>0</v>
      </c>
      <c r="T11" s="34"/>
    </row>
    <row r="12" spans="1:20" ht="17.25" customHeight="1" x14ac:dyDescent="0.25">
      <c r="A12" s="110" t="s">
        <v>71</v>
      </c>
      <c r="B12" s="89"/>
      <c r="C12" s="11"/>
      <c r="D12" s="76"/>
      <c r="E12" s="12"/>
      <c r="F12" s="12"/>
      <c r="G12" s="13"/>
      <c r="H12" s="67"/>
      <c r="I12" s="14"/>
      <c r="J12" s="73"/>
      <c r="K12" s="15"/>
      <c r="L12" s="15"/>
      <c r="M12" s="16"/>
      <c r="N12" s="47"/>
      <c r="O12" s="39">
        <f t="shared" si="1"/>
        <v>0</v>
      </c>
      <c r="P12" s="36">
        <f t="shared" si="2"/>
        <v>0</v>
      </c>
      <c r="Q12" s="36">
        <f t="shared" si="3"/>
        <v>0</v>
      </c>
      <c r="R12" s="36">
        <f t="shared" si="4"/>
        <v>0</v>
      </c>
      <c r="S12" s="52">
        <f t="shared" si="0"/>
        <v>0</v>
      </c>
      <c r="T12" s="34"/>
    </row>
    <row r="13" spans="1:20" ht="17.25" customHeight="1" x14ac:dyDescent="0.25">
      <c r="A13" s="110" t="s">
        <v>72</v>
      </c>
      <c r="B13" s="89"/>
      <c r="C13" s="17"/>
      <c r="D13" s="77"/>
      <c r="E13" s="18"/>
      <c r="F13" s="18"/>
      <c r="G13" s="19"/>
      <c r="H13" s="68"/>
      <c r="I13" s="20"/>
      <c r="J13" s="72"/>
      <c r="K13" s="21"/>
      <c r="L13" s="21"/>
      <c r="M13" s="22"/>
      <c r="N13" s="48"/>
      <c r="O13" s="39">
        <f t="shared" si="1"/>
        <v>0</v>
      </c>
      <c r="P13" s="36">
        <f t="shared" si="2"/>
        <v>0</v>
      </c>
      <c r="Q13" s="36">
        <f t="shared" si="3"/>
        <v>0</v>
      </c>
      <c r="R13" s="36">
        <f t="shared" si="4"/>
        <v>0</v>
      </c>
      <c r="S13" s="52">
        <f t="shared" si="0"/>
        <v>0</v>
      </c>
      <c r="T13" s="34"/>
    </row>
    <row r="14" spans="1:20" ht="17.25" customHeight="1" x14ac:dyDescent="0.25">
      <c r="A14" s="110" t="s">
        <v>73</v>
      </c>
      <c r="B14" s="89"/>
      <c r="C14" s="17"/>
      <c r="D14" s="77"/>
      <c r="E14" s="18"/>
      <c r="F14" s="18"/>
      <c r="G14" s="19"/>
      <c r="H14" s="68"/>
      <c r="I14" s="20"/>
      <c r="J14" s="72"/>
      <c r="K14" s="21"/>
      <c r="L14" s="21"/>
      <c r="M14" s="22"/>
      <c r="N14" s="48"/>
      <c r="O14" s="39">
        <f t="shared" si="1"/>
        <v>0</v>
      </c>
      <c r="P14" s="36">
        <f t="shared" si="2"/>
        <v>0</v>
      </c>
      <c r="Q14" s="36">
        <f t="shared" si="3"/>
        <v>0</v>
      </c>
      <c r="R14" s="36">
        <f t="shared" si="4"/>
        <v>0</v>
      </c>
      <c r="S14" s="52">
        <f t="shared" si="0"/>
        <v>0</v>
      </c>
      <c r="T14" s="34"/>
    </row>
    <row r="15" spans="1:20" ht="17.25" customHeight="1" x14ac:dyDescent="0.25">
      <c r="A15" s="110" t="s">
        <v>74</v>
      </c>
      <c r="B15" s="89"/>
      <c r="C15" s="17"/>
      <c r="D15" s="77"/>
      <c r="E15" s="18"/>
      <c r="F15" s="18"/>
      <c r="G15" s="19"/>
      <c r="H15" s="68"/>
      <c r="I15" s="20"/>
      <c r="J15" s="72"/>
      <c r="K15" s="21"/>
      <c r="L15" s="21"/>
      <c r="M15" s="22"/>
      <c r="N15" s="48"/>
      <c r="O15" s="39">
        <f t="shared" si="1"/>
        <v>0</v>
      </c>
      <c r="P15" s="36">
        <f t="shared" si="2"/>
        <v>0</v>
      </c>
      <c r="Q15" s="36">
        <f t="shared" si="3"/>
        <v>0</v>
      </c>
      <c r="R15" s="36">
        <f t="shared" si="4"/>
        <v>0</v>
      </c>
      <c r="S15" s="52">
        <f t="shared" si="0"/>
        <v>0</v>
      </c>
      <c r="T15" s="34"/>
    </row>
    <row r="16" spans="1:20" ht="17.25" customHeight="1" x14ac:dyDescent="0.25">
      <c r="A16" s="110" t="s">
        <v>75</v>
      </c>
      <c r="B16" s="89"/>
      <c r="C16" s="17"/>
      <c r="D16" s="77"/>
      <c r="E16" s="18"/>
      <c r="F16" s="18"/>
      <c r="G16" s="19"/>
      <c r="H16" s="68"/>
      <c r="I16" s="20"/>
      <c r="J16" s="72"/>
      <c r="K16" s="21"/>
      <c r="L16" s="21"/>
      <c r="M16" s="22"/>
      <c r="N16" s="48"/>
      <c r="O16" s="39">
        <f t="shared" si="1"/>
        <v>0</v>
      </c>
      <c r="P16" s="36">
        <f t="shared" si="2"/>
        <v>0</v>
      </c>
      <c r="Q16" s="36">
        <f t="shared" si="3"/>
        <v>0</v>
      </c>
      <c r="R16" s="36">
        <f t="shared" si="4"/>
        <v>0</v>
      </c>
      <c r="S16" s="52">
        <f t="shared" si="0"/>
        <v>0</v>
      </c>
      <c r="T16" s="34"/>
    </row>
    <row r="17" spans="1:20" ht="17.25" customHeight="1" x14ac:dyDescent="0.25">
      <c r="A17" s="110" t="s">
        <v>76</v>
      </c>
      <c r="B17" s="89"/>
      <c r="C17" s="17"/>
      <c r="D17" s="77"/>
      <c r="E17" s="18"/>
      <c r="F17" s="18"/>
      <c r="G17" s="19"/>
      <c r="H17" s="68"/>
      <c r="I17" s="20"/>
      <c r="J17" s="72"/>
      <c r="K17" s="21"/>
      <c r="L17" s="21"/>
      <c r="M17" s="22"/>
      <c r="N17" s="48"/>
      <c r="O17" s="39">
        <f t="shared" si="1"/>
        <v>0</v>
      </c>
      <c r="P17" s="36">
        <f t="shared" si="2"/>
        <v>0</v>
      </c>
      <c r="Q17" s="36">
        <f t="shared" si="3"/>
        <v>0</v>
      </c>
      <c r="R17" s="36">
        <f t="shared" si="4"/>
        <v>0</v>
      </c>
      <c r="S17" s="52">
        <f t="shared" si="0"/>
        <v>0</v>
      </c>
      <c r="T17" s="34"/>
    </row>
    <row r="18" spans="1:20" ht="17.25" customHeight="1" x14ac:dyDescent="0.25">
      <c r="A18" s="110" t="s">
        <v>77</v>
      </c>
      <c r="B18" s="89"/>
      <c r="C18" s="17"/>
      <c r="D18" s="77"/>
      <c r="E18" s="18"/>
      <c r="F18" s="18"/>
      <c r="G18" s="19"/>
      <c r="H18" s="68"/>
      <c r="I18" s="20"/>
      <c r="J18" s="72"/>
      <c r="K18" s="21"/>
      <c r="L18" s="21"/>
      <c r="M18" s="22"/>
      <c r="N18" s="48"/>
      <c r="O18" s="39">
        <f t="shared" si="1"/>
        <v>0</v>
      </c>
      <c r="P18" s="36">
        <f t="shared" si="2"/>
        <v>0</v>
      </c>
      <c r="Q18" s="36">
        <f t="shared" si="3"/>
        <v>0</v>
      </c>
      <c r="R18" s="36">
        <f t="shared" si="4"/>
        <v>0</v>
      </c>
      <c r="S18" s="52">
        <f t="shared" si="0"/>
        <v>0</v>
      </c>
      <c r="T18" s="34"/>
    </row>
    <row r="19" spans="1:20" ht="17.25" customHeight="1" x14ac:dyDescent="0.25">
      <c r="A19" s="110" t="s">
        <v>78</v>
      </c>
      <c r="B19" s="89"/>
      <c r="C19" s="17"/>
      <c r="D19" s="77"/>
      <c r="E19" s="18"/>
      <c r="F19" s="18"/>
      <c r="G19" s="19"/>
      <c r="H19" s="68"/>
      <c r="I19" s="20"/>
      <c r="J19" s="72"/>
      <c r="K19" s="21"/>
      <c r="L19" s="21"/>
      <c r="M19" s="22"/>
      <c r="N19" s="48"/>
      <c r="O19" s="39">
        <f t="shared" si="1"/>
        <v>0</v>
      </c>
      <c r="P19" s="36">
        <f t="shared" si="2"/>
        <v>0</v>
      </c>
      <c r="Q19" s="36">
        <f t="shared" si="3"/>
        <v>0</v>
      </c>
      <c r="R19" s="36">
        <f t="shared" si="4"/>
        <v>0</v>
      </c>
      <c r="S19" s="52">
        <f t="shared" si="0"/>
        <v>0</v>
      </c>
      <c r="T19" s="34"/>
    </row>
    <row r="20" spans="1:20" ht="17.25" customHeight="1" x14ac:dyDescent="0.25">
      <c r="A20" s="110" t="s">
        <v>79</v>
      </c>
      <c r="B20" s="89"/>
      <c r="C20" s="17"/>
      <c r="D20" s="77"/>
      <c r="E20" s="18"/>
      <c r="F20" s="18"/>
      <c r="G20" s="19"/>
      <c r="H20" s="68"/>
      <c r="I20" s="20"/>
      <c r="J20" s="72"/>
      <c r="K20" s="21"/>
      <c r="L20" s="21"/>
      <c r="M20" s="22"/>
      <c r="N20" s="48"/>
      <c r="O20" s="39">
        <f t="shared" si="1"/>
        <v>0</v>
      </c>
      <c r="P20" s="36">
        <f t="shared" si="2"/>
        <v>0</v>
      </c>
      <c r="Q20" s="36">
        <f t="shared" si="3"/>
        <v>0</v>
      </c>
      <c r="R20" s="36">
        <f t="shared" si="4"/>
        <v>0</v>
      </c>
      <c r="S20" s="52">
        <f t="shared" si="0"/>
        <v>0</v>
      </c>
      <c r="T20" s="34"/>
    </row>
    <row r="21" spans="1:20" ht="17.25" customHeight="1" x14ac:dyDescent="0.25">
      <c r="A21" s="110" t="s">
        <v>80</v>
      </c>
      <c r="B21" s="89"/>
      <c r="C21" s="17"/>
      <c r="D21" s="77"/>
      <c r="E21" s="18"/>
      <c r="F21" s="18"/>
      <c r="G21" s="19"/>
      <c r="H21" s="68"/>
      <c r="I21" s="20"/>
      <c r="J21" s="72"/>
      <c r="K21" s="21"/>
      <c r="L21" s="21"/>
      <c r="M21" s="22"/>
      <c r="N21" s="48"/>
      <c r="O21" s="39">
        <f t="shared" si="1"/>
        <v>0</v>
      </c>
      <c r="P21" s="36">
        <f t="shared" si="2"/>
        <v>0</v>
      </c>
      <c r="Q21" s="36">
        <f t="shared" si="3"/>
        <v>0</v>
      </c>
      <c r="R21" s="36">
        <f t="shared" si="4"/>
        <v>0</v>
      </c>
      <c r="S21" s="52">
        <f t="shared" si="0"/>
        <v>0</v>
      </c>
      <c r="T21" s="34"/>
    </row>
    <row r="22" spans="1:20" ht="17.25" customHeight="1" x14ac:dyDescent="0.25">
      <c r="A22" s="110" t="s">
        <v>81</v>
      </c>
      <c r="B22" s="89"/>
      <c r="C22" s="17"/>
      <c r="D22" s="77"/>
      <c r="E22" s="18"/>
      <c r="F22" s="18"/>
      <c r="G22" s="19"/>
      <c r="H22" s="68"/>
      <c r="I22" s="20"/>
      <c r="J22" s="72"/>
      <c r="K22" s="21"/>
      <c r="L22" s="21"/>
      <c r="M22" s="22"/>
      <c r="N22" s="48"/>
      <c r="O22" s="39">
        <f t="shared" si="1"/>
        <v>0</v>
      </c>
      <c r="P22" s="36">
        <f t="shared" si="2"/>
        <v>0</v>
      </c>
      <c r="Q22" s="36">
        <f t="shared" si="3"/>
        <v>0</v>
      </c>
      <c r="R22" s="36">
        <f t="shared" si="4"/>
        <v>0</v>
      </c>
      <c r="S22" s="52">
        <f t="shared" si="0"/>
        <v>0</v>
      </c>
      <c r="T22" s="34"/>
    </row>
    <row r="23" spans="1:20" ht="17.25" customHeight="1" x14ac:dyDescent="0.25">
      <c r="A23" s="110" t="s">
        <v>82</v>
      </c>
      <c r="B23" s="89"/>
      <c r="C23" s="17"/>
      <c r="D23" s="77"/>
      <c r="E23" s="18"/>
      <c r="F23" s="18"/>
      <c r="G23" s="19"/>
      <c r="H23" s="68"/>
      <c r="I23" s="20"/>
      <c r="J23" s="72"/>
      <c r="K23" s="21"/>
      <c r="L23" s="21"/>
      <c r="M23" s="22"/>
      <c r="N23" s="48"/>
      <c r="O23" s="39">
        <f t="shared" si="1"/>
        <v>0</v>
      </c>
      <c r="P23" s="36">
        <f t="shared" si="2"/>
        <v>0</v>
      </c>
      <c r="Q23" s="36">
        <f t="shared" si="3"/>
        <v>0</v>
      </c>
      <c r="R23" s="36">
        <f t="shared" si="4"/>
        <v>0</v>
      </c>
      <c r="S23" s="52">
        <f t="shared" si="0"/>
        <v>0</v>
      </c>
      <c r="T23" s="34"/>
    </row>
    <row r="24" spans="1:20" ht="17.25" customHeight="1" x14ac:dyDescent="0.25">
      <c r="A24" s="110" t="s">
        <v>83</v>
      </c>
      <c r="B24" s="89"/>
      <c r="C24" s="17"/>
      <c r="D24" s="77"/>
      <c r="E24" s="18"/>
      <c r="F24" s="18"/>
      <c r="G24" s="19"/>
      <c r="H24" s="68"/>
      <c r="I24" s="20"/>
      <c r="J24" s="72"/>
      <c r="K24" s="21"/>
      <c r="L24" s="21"/>
      <c r="M24" s="22"/>
      <c r="N24" s="48"/>
      <c r="O24" s="39">
        <f t="shared" si="1"/>
        <v>0</v>
      </c>
      <c r="P24" s="36">
        <f t="shared" si="2"/>
        <v>0</v>
      </c>
      <c r="Q24" s="36">
        <f t="shared" si="3"/>
        <v>0</v>
      </c>
      <c r="R24" s="36">
        <f t="shared" si="4"/>
        <v>0</v>
      </c>
      <c r="S24" s="52">
        <f t="shared" si="0"/>
        <v>0</v>
      </c>
      <c r="T24" s="34"/>
    </row>
    <row r="25" spans="1:20" ht="17.25" customHeight="1" x14ac:dyDescent="0.25">
      <c r="A25" s="110" t="s">
        <v>84</v>
      </c>
      <c r="B25" s="89"/>
      <c r="C25" s="17"/>
      <c r="D25" s="77"/>
      <c r="E25" s="18"/>
      <c r="F25" s="18"/>
      <c r="G25" s="19"/>
      <c r="H25" s="68"/>
      <c r="I25" s="20"/>
      <c r="J25" s="72"/>
      <c r="K25" s="21"/>
      <c r="L25" s="21"/>
      <c r="M25" s="22"/>
      <c r="N25" s="48"/>
      <c r="O25" s="39">
        <f t="shared" si="1"/>
        <v>0</v>
      </c>
      <c r="P25" s="36">
        <f t="shared" si="2"/>
        <v>0</v>
      </c>
      <c r="Q25" s="36">
        <f t="shared" si="3"/>
        <v>0</v>
      </c>
      <c r="R25" s="36">
        <f t="shared" si="4"/>
        <v>0</v>
      </c>
      <c r="S25" s="52">
        <f t="shared" si="0"/>
        <v>0</v>
      </c>
      <c r="T25" s="34"/>
    </row>
    <row r="26" spans="1:20" ht="17.25" customHeight="1" x14ac:dyDescent="0.25">
      <c r="A26" s="110" t="s">
        <v>85</v>
      </c>
      <c r="B26" s="89"/>
      <c r="C26" s="17"/>
      <c r="D26" s="77"/>
      <c r="E26" s="18"/>
      <c r="F26" s="18"/>
      <c r="G26" s="19"/>
      <c r="H26" s="68"/>
      <c r="I26" s="20"/>
      <c r="J26" s="72"/>
      <c r="K26" s="21"/>
      <c r="L26" s="21"/>
      <c r="M26" s="22"/>
      <c r="N26" s="48"/>
      <c r="O26" s="39">
        <f>N26*I26</f>
        <v>0</v>
      </c>
      <c r="P26" s="36">
        <f t="shared" si="2"/>
        <v>0</v>
      </c>
      <c r="Q26" s="36">
        <f t="shared" si="3"/>
        <v>0</v>
      </c>
      <c r="R26" s="36">
        <f t="shared" si="4"/>
        <v>0</v>
      </c>
      <c r="S26" s="52">
        <f t="shared" si="0"/>
        <v>0</v>
      </c>
      <c r="T26" s="34"/>
    </row>
    <row r="27" spans="1:20" ht="17.25" customHeight="1" x14ac:dyDescent="0.25">
      <c r="A27" s="110"/>
      <c r="B27" s="89"/>
      <c r="C27" s="17"/>
      <c r="D27" s="77"/>
      <c r="E27" s="18"/>
      <c r="F27" s="18"/>
      <c r="G27" s="19"/>
      <c r="H27" s="68"/>
      <c r="I27" s="20"/>
      <c r="J27" s="72"/>
      <c r="K27" s="21"/>
      <c r="L27" s="21"/>
      <c r="M27" s="22"/>
      <c r="N27" s="48"/>
      <c r="O27" s="39">
        <f t="shared" ref="O27:O73" si="5">N27*I27</f>
        <v>0</v>
      </c>
      <c r="P27" s="36">
        <f t="shared" ref="P27:P73" si="6">N27*J27</f>
        <v>0</v>
      </c>
      <c r="Q27" s="36">
        <f t="shared" ref="Q27:Q73" si="7">N27*K27</f>
        <v>0</v>
      </c>
      <c r="R27" s="36">
        <f t="shared" ref="R27:R73" si="8">N27*M27</f>
        <v>0</v>
      </c>
      <c r="S27" s="52">
        <f t="shared" ref="S27:S73" si="9">N27*M27</f>
        <v>0</v>
      </c>
      <c r="T27" s="34"/>
    </row>
    <row r="28" spans="1:20" ht="17.25" customHeight="1" x14ac:dyDescent="0.25">
      <c r="A28" s="147" t="s">
        <v>153</v>
      </c>
      <c r="B28" s="89"/>
      <c r="C28" s="17"/>
      <c r="D28" s="77"/>
      <c r="E28" s="18"/>
      <c r="F28" s="18"/>
      <c r="G28" s="19"/>
      <c r="H28" s="68"/>
      <c r="I28" s="20"/>
      <c r="J28" s="72"/>
      <c r="K28" s="21"/>
      <c r="L28" s="21"/>
      <c r="M28" s="22"/>
      <c r="N28" s="48"/>
      <c r="O28" s="39"/>
      <c r="P28" s="36"/>
      <c r="Q28" s="36"/>
      <c r="R28" s="36"/>
      <c r="S28" s="52"/>
      <c r="T28" s="34"/>
    </row>
    <row r="29" spans="1:20" ht="17.25" customHeight="1" x14ac:dyDescent="0.25">
      <c r="A29" s="110" t="s">
        <v>144</v>
      </c>
      <c r="B29" s="89"/>
      <c r="C29" s="17"/>
      <c r="D29" s="77"/>
      <c r="E29" s="18"/>
      <c r="F29" s="18"/>
      <c r="G29" s="19"/>
      <c r="H29" s="68"/>
      <c r="I29" s="20"/>
      <c r="J29" s="72"/>
      <c r="K29" s="21"/>
      <c r="L29" s="21"/>
      <c r="M29" s="22"/>
      <c r="N29" s="48"/>
      <c r="O29" s="39">
        <f t="shared" si="5"/>
        <v>0</v>
      </c>
      <c r="P29" s="36">
        <f t="shared" si="6"/>
        <v>0</v>
      </c>
      <c r="Q29" s="36">
        <f t="shared" si="7"/>
        <v>0</v>
      </c>
      <c r="R29" s="36">
        <f t="shared" si="8"/>
        <v>0</v>
      </c>
      <c r="S29" s="52">
        <f t="shared" si="9"/>
        <v>0</v>
      </c>
      <c r="T29" s="34"/>
    </row>
    <row r="30" spans="1:20" ht="17.25" customHeight="1" x14ac:dyDescent="0.25">
      <c r="A30" s="110" t="s">
        <v>141</v>
      </c>
      <c r="B30" s="89"/>
      <c r="C30" s="17"/>
      <c r="D30" s="77"/>
      <c r="E30" s="18"/>
      <c r="F30" s="18"/>
      <c r="G30" s="19"/>
      <c r="H30" s="68"/>
      <c r="I30" s="20"/>
      <c r="J30" s="72"/>
      <c r="K30" s="21"/>
      <c r="L30" s="21"/>
      <c r="M30" s="22"/>
      <c r="N30" s="48"/>
      <c r="O30" s="39">
        <f t="shared" si="5"/>
        <v>0</v>
      </c>
      <c r="P30" s="36">
        <f t="shared" si="6"/>
        <v>0</v>
      </c>
      <c r="Q30" s="36">
        <f t="shared" si="7"/>
        <v>0</v>
      </c>
      <c r="R30" s="36">
        <f t="shared" si="8"/>
        <v>0</v>
      </c>
      <c r="S30" s="52">
        <f t="shared" si="9"/>
        <v>0</v>
      </c>
      <c r="T30" s="34"/>
    </row>
    <row r="31" spans="1:20" ht="17.25" customHeight="1" x14ac:dyDescent="0.25">
      <c r="A31" s="110" t="s">
        <v>123</v>
      </c>
      <c r="B31" s="89"/>
      <c r="C31" s="17"/>
      <c r="D31" s="77"/>
      <c r="E31" s="18"/>
      <c r="F31" s="18"/>
      <c r="G31" s="19"/>
      <c r="H31" s="68"/>
      <c r="I31" s="20"/>
      <c r="J31" s="72"/>
      <c r="K31" s="21"/>
      <c r="L31" s="21"/>
      <c r="M31" s="22"/>
      <c r="N31" s="48"/>
      <c r="O31" s="39">
        <f t="shared" si="5"/>
        <v>0</v>
      </c>
      <c r="P31" s="36">
        <f t="shared" si="6"/>
        <v>0</v>
      </c>
      <c r="Q31" s="36">
        <f t="shared" si="7"/>
        <v>0</v>
      </c>
      <c r="R31" s="36">
        <f t="shared" si="8"/>
        <v>0</v>
      </c>
      <c r="S31" s="52">
        <f t="shared" si="9"/>
        <v>0</v>
      </c>
      <c r="T31" s="34"/>
    </row>
    <row r="32" spans="1:20" ht="17.25" customHeight="1" x14ac:dyDescent="0.25">
      <c r="A32" s="110" t="s">
        <v>140</v>
      </c>
      <c r="B32" s="89"/>
      <c r="C32" s="17"/>
      <c r="D32" s="77"/>
      <c r="E32" s="18"/>
      <c r="F32" s="18"/>
      <c r="G32" s="19"/>
      <c r="H32" s="68"/>
      <c r="I32" s="20"/>
      <c r="J32" s="72"/>
      <c r="K32" s="21"/>
      <c r="L32" s="21"/>
      <c r="M32" s="22"/>
      <c r="N32" s="48"/>
      <c r="O32" s="39">
        <f t="shared" si="5"/>
        <v>0</v>
      </c>
      <c r="P32" s="36">
        <f t="shared" si="6"/>
        <v>0</v>
      </c>
      <c r="Q32" s="36">
        <f t="shared" si="7"/>
        <v>0</v>
      </c>
      <c r="R32" s="36">
        <f t="shared" si="8"/>
        <v>0</v>
      </c>
      <c r="S32" s="52">
        <f t="shared" si="9"/>
        <v>0</v>
      </c>
      <c r="T32" s="34"/>
    </row>
    <row r="33" spans="1:20" ht="17.25" customHeight="1" x14ac:dyDescent="0.25">
      <c r="A33" s="110" t="s">
        <v>147</v>
      </c>
      <c r="B33" s="89"/>
      <c r="C33" s="17"/>
      <c r="D33" s="77"/>
      <c r="E33" s="18"/>
      <c r="F33" s="18"/>
      <c r="G33" s="19"/>
      <c r="H33" s="68"/>
      <c r="I33" s="20"/>
      <c r="J33" s="72"/>
      <c r="K33" s="21"/>
      <c r="L33" s="21"/>
      <c r="M33" s="22"/>
      <c r="N33" s="48"/>
      <c r="O33" s="39">
        <f t="shared" si="5"/>
        <v>0</v>
      </c>
      <c r="P33" s="36">
        <f t="shared" si="6"/>
        <v>0</v>
      </c>
      <c r="Q33" s="36">
        <f t="shared" si="7"/>
        <v>0</v>
      </c>
      <c r="R33" s="36">
        <f t="shared" si="8"/>
        <v>0</v>
      </c>
      <c r="S33" s="52">
        <f t="shared" si="9"/>
        <v>0</v>
      </c>
      <c r="T33" s="34"/>
    </row>
    <row r="34" spans="1:20" ht="17.25" customHeight="1" x14ac:dyDescent="0.25">
      <c r="A34" s="110" t="s">
        <v>138</v>
      </c>
      <c r="B34" s="89"/>
      <c r="C34" s="17"/>
      <c r="D34" s="77"/>
      <c r="E34" s="18"/>
      <c r="F34" s="18"/>
      <c r="G34" s="19"/>
      <c r="H34" s="68"/>
      <c r="I34" s="20"/>
      <c r="J34" s="72"/>
      <c r="K34" s="21"/>
      <c r="L34" s="21"/>
      <c r="M34" s="22"/>
      <c r="N34" s="48"/>
      <c r="O34" s="39">
        <f t="shared" si="5"/>
        <v>0</v>
      </c>
      <c r="P34" s="36">
        <f t="shared" si="6"/>
        <v>0</v>
      </c>
      <c r="Q34" s="36">
        <f t="shared" si="7"/>
        <v>0</v>
      </c>
      <c r="R34" s="36">
        <f t="shared" si="8"/>
        <v>0</v>
      </c>
      <c r="S34" s="52">
        <f t="shared" si="9"/>
        <v>0</v>
      </c>
      <c r="T34" s="34"/>
    </row>
    <row r="35" spans="1:20" ht="17.25" customHeight="1" x14ac:dyDescent="0.25">
      <c r="A35" s="110" t="s">
        <v>139</v>
      </c>
      <c r="B35" s="89"/>
      <c r="C35" s="17"/>
      <c r="D35" s="77"/>
      <c r="E35" s="18"/>
      <c r="F35" s="18"/>
      <c r="G35" s="19"/>
      <c r="H35" s="68"/>
      <c r="I35" s="20"/>
      <c r="J35" s="72"/>
      <c r="K35" s="21"/>
      <c r="L35" s="21"/>
      <c r="M35" s="22"/>
      <c r="N35" s="48"/>
      <c r="O35" s="39">
        <f t="shared" si="5"/>
        <v>0</v>
      </c>
      <c r="P35" s="36">
        <f t="shared" si="6"/>
        <v>0</v>
      </c>
      <c r="Q35" s="36">
        <f t="shared" si="7"/>
        <v>0</v>
      </c>
      <c r="R35" s="36">
        <f t="shared" si="8"/>
        <v>0</v>
      </c>
      <c r="S35" s="52">
        <f t="shared" si="9"/>
        <v>0</v>
      </c>
      <c r="T35" s="34"/>
    </row>
    <row r="36" spans="1:20" ht="17.25" customHeight="1" x14ac:dyDescent="0.25">
      <c r="A36" s="110" t="s">
        <v>125</v>
      </c>
      <c r="B36" s="89"/>
      <c r="C36" s="17"/>
      <c r="D36" s="77"/>
      <c r="E36" s="18"/>
      <c r="F36" s="18"/>
      <c r="G36" s="19"/>
      <c r="H36" s="68"/>
      <c r="I36" s="20"/>
      <c r="J36" s="72"/>
      <c r="K36" s="21"/>
      <c r="L36" s="21"/>
      <c r="M36" s="22"/>
      <c r="N36" s="48"/>
      <c r="O36" s="39">
        <f t="shared" si="5"/>
        <v>0</v>
      </c>
      <c r="P36" s="36">
        <f t="shared" si="6"/>
        <v>0</v>
      </c>
      <c r="Q36" s="36">
        <f t="shared" si="7"/>
        <v>0</v>
      </c>
      <c r="R36" s="36">
        <f t="shared" si="8"/>
        <v>0</v>
      </c>
      <c r="S36" s="52">
        <f t="shared" si="9"/>
        <v>0</v>
      </c>
      <c r="T36" s="34"/>
    </row>
    <row r="37" spans="1:20" ht="17.25" customHeight="1" x14ac:dyDescent="0.25">
      <c r="A37" s="110" t="s">
        <v>149</v>
      </c>
      <c r="B37" s="89"/>
      <c r="C37" s="17"/>
      <c r="D37" s="77"/>
      <c r="E37" s="18"/>
      <c r="F37" s="18"/>
      <c r="G37" s="19"/>
      <c r="H37" s="68"/>
      <c r="I37" s="20"/>
      <c r="J37" s="72"/>
      <c r="K37" s="21"/>
      <c r="L37" s="21"/>
      <c r="M37" s="22"/>
      <c r="N37" s="48"/>
      <c r="O37" s="39">
        <f t="shared" si="5"/>
        <v>0</v>
      </c>
      <c r="P37" s="36">
        <f t="shared" si="6"/>
        <v>0</v>
      </c>
      <c r="Q37" s="36">
        <f t="shared" si="7"/>
        <v>0</v>
      </c>
      <c r="R37" s="36">
        <f t="shared" si="8"/>
        <v>0</v>
      </c>
      <c r="S37" s="52">
        <f t="shared" si="9"/>
        <v>0</v>
      </c>
      <c r="T37" s="34"/>
    </row>
    <row r="38" spans="1:20" ht="17.25" customHeight="1" x14ac:dyDescent="0.25">
      <c r="A38" s="110" t="s">
        <v>148</v>
      </c>
      <c r="B38" s="89"/>
      <c r="C38" s="17"/>
      <c r="D38" s="77"/>
      <c r="E38" s="18"/>
      <c r="F38" s="18"/>
      <c r="G38" s="19"/>
      <c r="H38" s="68"/>
      <c r="I38" s="20"/>
      <c r="J38" s="72"/>
      <c r="K38" s="21"/>
      <c r="L38" s="21"/>
      <c r="M38" s="22"/>
      <c r="N38" s="48"/>
      <c r="O38" s="39">
        <f t="shared" si="5"/>
        <v>0</v>
      </c>
      <c r="P38" s="36">
        <f t="shared" si="6"/>
        <v>0</v>
      </c>
      <c r="Q38" s="36">
        <f t="shared" si="7"/>
        <v>0</v>
      </c>
      <c r="R38" s="36">
        <f t="shared" si="8"/>
        <v>0</v>
      </c>
      <c r="S38" s="52">
        <f t="shared" si="9"/>
        <v>0</v>
      </c>
      <c r="T38" s="34"/>
    </row>
    <row r="39" spans="1:20" ht="17.25" customHeight="1" x14ac:dyDescent="0.25">
      <c r="A39" s="110" t="s">
        <v>114</v>
      </c>
      <c r="B39" s="89"/>
      <c r="C39" s="17"/>
      <c r="D39" s="77"/>
      <c r="E39" s="18"/>
      <c r="F39" s="18"/>
      <c r="G39" s="19"/>
      <c r="H39" s="68"/>
      <c r="I39" s="20"/>
      <c r="J39" s="72"/>
      <c r="K39" s="21"/>
      <c r="L39" s="21"/>
      <c r="M39" s="22"/>
      <c r="N39" s="48"/>
      <c r="O39" s="39">
        <f t="shared" si="5"/>
        <v>0</v>
      </c>
      <c r="P39" s="36">
        <f t="shared" si="6"/>
        <v>0</v>
      </c>
      <c r="Q39" s="36">
        <f t="shared" si="7"/>
        <v>0</v>
      </c>
      <c r="R39" s="36">
        <f t="shared" si="8"/>
        <v>0</v>
      </c>
      <c r="S39" s="52">
        <f t="shared" si="9"/>
        <v>0</v>
      </c>
      <c r="T39" s="34"/>
    </row>
    <row r="40" spans="1:20" ht="17.25" customHeight="1" x14ac:dyDescent="0.25">
      <c r="A40" s="110" t="s">
        <v>113</v>
      </c>
      <c r="B40" s="89"/>
      <c r="C40" s="17"/>
      <c r="D40" s="77"/>
      <c r="E40" s="18"/>
      <c r="F40" s="18"/>
      <c r="G40" s="19"/>
      <c r="H40" s="68"/>
      <c r="I40" s="20"/>
      <c r="J40" s="72"/>
      <c r="K40" s="21"/>
      <c r="L40" s="21"/>
      <c r="M40" s="22"/>
      <c r="N40" s="48"/>
      <c r="O40" s="39">
        <f t="shared" si="5"/>
        <v>0</v>
      </c>
      <c r="P40" s="36">
        <f t="shared" si="6"/>
        <v>0</v>
      </c>
      <c r="Q40" s="36">
        <f t="shared" si="7"/>
        <v>0</v>
      </c>
      <c r="R40" s="36">
        <f t="shared" si="8"/>
        <v>0</v>
      </c>
      <c r="S40" s="52">
        <f t="shared" si="9"/>
        <v>0</v>
      </c>
      <c r="T40" s="34"/>
    </row>
    <row r="41" spans="1:20" ht="17.25" customHeight="1" x14ac:dyDescent="0.25">
      <c r="A41" s="110" t="s">
        <v>127</v>
      </c>
      <c r="B41" s="89"/>
      <c r="C41" s="17"/>
      <c r="D41" s="77"/>
      <c r="E41" s="18"/>
      <c r="F41" s="18"/>
      <c r="G41" s="19"/>
      <c r="H41" s="68"/>
      <c r="I41" s="20"/>
      <c r="J41" s="72"/>
      <c r="K41" s="21"/>
      <c r="L41" s="21"/>
      <c r="M41" s="22"/>
      <c r="N41" s="48"/>
      <c r="O41" s="39">
        <f t="shared" si="5"/>
        <v>0</v>
      </c>
      <c r="P41" s="36">
        <f t="shared" si="6"/>
        <v>0</v>
      </c>
      <c r="Q41" s="36">
        <f t="shared" si="7"/>
        <v>0</v>
      </c>
      <c r="R41" s="36">
        <f t="shared" si="8"/>
        <v>0</v>
      </c>
      <c r="S41" s="52">
        <f t="shared" si="9"/>
        <v>0</v>
      </c>
      <c r="T41" s="34"/>
    </row>
    <row r="42" spans="1:20" ht="17.25" customHeight="1" x14ac:dyDescent="0.25">
      <c r="A42" s="110" t="s">
        <v>150</v>
      </c>
      <c r="B42" s="89"/>
      <c r="C42" s="17"/>
      <c r="D42" s="77"/>
      <c r="E42" s="18"/>
      <c r="F42" s="18"/>
      <c r="G42" s="19"/>
      <c r="H42" s="68"/>
      <c r="I42" s="20"/>
      <c r="J42" s="72"/>
      <c r="K42" s="21"/>
      <c r="L42" s="21"/>
      <c r="M42" s="22"/>
      <c r="N42" s="48"/>
      <c r="O42" s="39">
        <f t="shared" si="5"/>
        <v>0</v>
      </c>
      <c r="P42" s="36">
        <f t="shared" si="6"/>
        <v>0</v>
      </c>
      <c r="Q42" s="36">
        <f t="shared" si="7"/>
        <v>0</v>
      </c>
      <c r="R42" s="36">
        <f t="shared" si="8"/>
        <v>0</v>
      </c>
      <c r="S42" s="52">
        <f t="shared" si="9"/>
        <v>0</v>
      </c>
      <c r="T42" s="34"/>
    </row>
    <row r="43" spans="1:20" ht="17.25" customHeight="1" x14ac:dyDescent="0.25">
      <c r="A43" s="110" t="s">
        <v>134</v>
      </c>
      <c r="B43" s="89"/>
      <c r="C43" s="17"/>
      <c r="D43" s="77"/>
      <c r="E43" s="18"/>
      <c r="F43" s="18"/>
      <c r="G43" s="19"/>
      <c r="H43" s="68"/>
      <c r="I43" s="20"/>
      <c r="J43" s="72"/>
      <c r="K43" s="21"/>
      <c r="L43" s="21"/>
      <c r="M43" s="22"/>
      <c r="N43" s="48"/>
      <c r="O43" s="39">
        <f t="shared" si="5"/>
        <v>0</v>
      </c>
      <c r="P43" s="36">
        <f t="shared" si="6"/>
        <v>0</v>
      </c>
      <c r="Q43" s="36">
        <f t="shared" si="7"/>
        <v>0</v>
      </c>
      <c r="R43" s="36">
        <f t="shared" si="8"/>
        <v>0</v>
      </c>
      <c r="S43" s="52">
        <f t="shared" si="9"/>
        <v>0</v>
      </c>
      <c r="T43" s="34"/>
    </row>
    <row r="44" spans="1:20" ht="17.25" customHeight="1" x14ac:dyDescent="0.25">
      <c r="A44" s="110" t="s">
        <v>151</v>
      </c>
      <c r="B44" s="89"/>
      <c r="C44" s="17"/>
      <c r="D44" s="77"/>
      <c r="E44" s="18"/>
      <c r="F44" s="18"/>
      <c r="G44" s="19"/>
      <c r="H44" s="68"/>
      <c r="I44" s="20"/>
      <c r="J44" s="72"/>
      <c r="K44" s="21"/>
      <c r="L44" s="21"/>
      <c r="M44" s="22"/>
      <c r="N44" s="48"/>
      <c r="O44" s="39">
        <f t="shared" si="5"/>
        <v>0</v>
      </c>
      <c r="P44" s="36">
        <f t="shared" si="6"/>
        <v>0</v>
      </c>
      <c r="Q44" s="36">
        <f t="shared" si="7"/>
        <v>0</v>
      </c>
      <c r="R44" s="36">
        <f t="shared" si="8"/>
        <v>0</v>
      </c>
      <c r="S44" s="52">
        <f t="shared" si="9"/>
        <v>0</v>
      </c>
      <c r="T44" s="34"/>
    </row>
    <row r="45" spans="1:20" ht="17.25" customHeight="1" x14ac:dyDescent="0.25">
      <c r="A45" s="110" t="s">
        <v>135</v>
      </c>
      <c r="B45" s="89"/>
      <c r="C45" s="17"/>
      <c r="D45" s="77"/>
      <c r="E45" s="18"/>
      <c r="F45" s="18"/>
      <c r="G45" s="19"/>
      <c r="H45" s="68"/>
      <c r="I45" s="20"/>
      <c r="J45" s="72"/>
      <c r="K45" s="21"/>
      <c r="L45" s="21"/>
      <c r="M45" s="22"/>
      <c r="N45" s="48"/>
      <c r="O45" s="39">
        <f t="shared" si="5"/>
        <v>0</v>
      </c>
      <c r="P45" s="36">
        <f t="shared" si="6"/>
        <v>0</v>
      </c>
      <c r="Q45" s="36">
        <f t="shared" si="7"/>
        <v>0</v>
      </c>
      <c r="R45" s="36">
        <f t="shared" si="8"/>
        <v>0</v>
      </c>
      <c r="S45" s="52">
        <f t="shared" si="9"/>
        <v>0</v>
      </c>
      <c r="T45" s="34"/>
    </row>
    <row r="46" spans="1:20" ht="17.25" customHeight="1" x14ac:dyDescent="0.25">
      <c r="A46" s="110" t="s">
        <v>152</v>
      </c>
      <c r="B46" s="89"/>
      <c r="C46" s="17"/>
      <c r="D46" s="77"/>
      <c r="E46" s="18"/>
      <c r="F46" s="18"/>
      <c r="G46" s="19"/>
      <c r="H46" s="68"/>
      <c r="I46" s="20"/>
      <c r="J46" s="72"/>
      <c r="K46" s="21"/>
      <c r="L46" s="21"/>
      <c r="M46" s="22"/>
      <c r="N46" s="48"/>
      <c r="O46" s="39">
        <f t="shared" si="5"/>
        <v>0</v>
      </c>
      <c r="P46" s="36">
        <f t="shared" si="6"/>
        <v>0</v>
      </c>
      <c r="Q46" s="36">
        <f t="shared" si="7"/>
        <v>0</v>
      </c>
      <c r="R46" s="36">
        <f t="shared" si="8"/>
        <v>0</v>
      </c>
      <c r="S46" s="52">
        <f t="shared" si="9"/>
        <v>0</v>
      </c>
      <c r="T46" s="34"/>
    </row>
    <row r="47" spans="1:20" ht="17.25" customHeight="1" x14ac:dyDescent="0.25">
      <c r="A47" s="110" t="s">
        <v>142</v>
      </c>
      <c r="B47" s="89"/>
      <c r="C47" s="17"/>
      <c r="D47" s="77"/>
      <c r="E47" s="18"/>
      <c r="F47" s="18"/>
      <c r="G47" s="19"/>
      <c r="H47" s="68"/>
      <c r="I47" s="20"/>
      <c r="J47" s="72"/>
      <c r="K47" s="21"/>
      <c r="L47" s="21"/>
      <c r="M47" s="22"/>
      <c r="N47" s="48"/>
      <c r="O47" s="39">
        <f t="shared" si="5"/>
        <v>0</v>
      </c>
      <c r="P47" s="36">
        <f t="shared" si="6"/>
        <v>0</v>
      </c>
      <c r="Q47" s="36">
        <f t="shared" si="7"/>
        <v>0</v>
      </c>
      <c r="R47" s="36">
        <f t="shared" si="8"/>
        <v>0</v>
      </c>
      <c r="S47" s="52">
        <f t="shared" si="9"/>
        <v>0</v>
      </c>
      <c r="T47" s="34"/>
    </row>
    <row r="48" spans="1:20" ht="17.25" customHeight="1" x14ac:dyDescent="0.25">
      <c r="A48" s="110" t="s">
        <v>120</v>
      </c>
      <c r="B48" s="89"/>
      <c r="C48" s="17"/>
      <c r="D48" s="77"/>
      <c r="E48" s="18"/>
      <c r="F48" s="18"/>
      <c r="G48" s="19"/>
      <c r="H48" s="68"/>
      <c r="I48" s="20"/>
      <c r="J48" s="72"/>
      <c r="K48" s="21"/>
      <c r="L48" s="21"/>
      <c r="M48" s="22"/>
      <c r="N48" s="48"/>
      <c r="O48" s="39">
        <f t="shared" si="5"/>
        <v>0</v>
      </c>
      <c r="P48" s="36">
        <f t="shared" si="6"/>
        <v>0</v>
      </c>
      <c r="Q48" s="36">
        <f t="shared" si="7"/>
        <v>0</v>
      </c>
      <c r="R48" s="36">
        <f t="shared" si="8"/>
        <v>0</v>
      </c>
      <c r="S48" s="52">
        <f t="shared" si="9"/>
        <v>0</v>
      </c>
      <c r="T48" s="34"/>
    </row>
    <row r="49" spans="1:20" ht="17.25" customHeight="1" x14ac:dyDescent="0.25">
      <c r="A49" s="110" t="s">
        <v>111</v>
      </c>
      <c r="B49" s="89"/>
      <c r="C49" s="17"/>
      <c r="D49" s="77"/>
      <c r="E49" s="18"/>
      <c r="F49" s="18"/>
      <c r="G49" s="19"/>
      <c r="H49" s="68"/>
      <c r="I49" s="20"/>
      <c r="J49" s="72"/>
      <c r="K49" s="21"/>
      <c r="L49" s="21"/>
      <c r="M49" s="22"/>
      <c r="N49" s="48"/>
      <c r="O49" s="39">
        <f t="shared" si="5"/>
        <v>0</v>
      </c>
      <c r="P49" s="36">
        <f t="shared" si="6"/>
        <v>0</v>
      </c>
      <c r="Q49" s="36">
        <f t="shared" si="7"/>
        <v>0</v>
      </c>
      <c r="R49" s="36">
        <f t="shared" si="8"/>
        <v>0</v>
      </c>
      <c r="S49" s="52">
        <f t="shared" si="9"/>
        <v>0</v>
      </c>
      <c r="T49" s="34"/>
    </row>
    <row r="50" spans="1:20" ht="17.25" customHeight="1" x14ac:dyDescent="0.25">
      <c r="A50" s="110" t="s">
        <v>132</v>
      </c>
      <c r="B50" s="89"/>
      <c r="C50" s="17"/>
      <c r="D50" s="77"/>
      <c r="E50" s="18"/>
      <c r="F50" s="18"/>
      <c r="G50" s="19"/>
      <c r="H50" s="68"/>
      <c r="I50" s="20"/>
      <c r="J50" s="72"/>
      <c r="K50" s="21"/>
      <c r="L50" s="21"/>
      <c r="M50" s="22"/>
      <c r="N50" s="48"/>
      <c r="O50" s="39">
        <f t="shared" si="5"/>
        <v>0</v>
      </c>
      <c r="P50" s="36">
        <f t="shared" si="6"/>
        <v>0</v>
      </c>
      <c r="Q50" s="36">
        <f t="shared" si="7"/>
        <v>0</v>
      </c>
      <c r="R50" s="36">
        <f t="shared" si="8"/>
        <v>0</v>
      </c>
      <c r="S50" s="52">
        <f t="shared" si="9"/>
        <v>0</v>
      </c>
      <c r="T50" s="34"/>
    </row>
    <row r="51" spans="1:20" ht="17.25" customHeight="1" x14ac:dyDescent="0.25">
      <c r="A51" s="110" t="s">
        <v>137</v>
      </c>
      <c r="B51" s="89"/>
      <c r="C51" s="17"/>
      <c r="D51" s="77"/>
      <c r="E51" s="18"/>
      <c r="F51" s="18"/>
      <c r="G51" s="19"/>
      <c r="H51" s="68"/>
      <c r="I51" s="20"/>
      <c r="J51" s="72"/>
      <c r="K51" s="21"/>
      <c r="L51" s="21"/>
      <c r="M51" s="22"/>
      <c r="N51" s="48"/>
      <c r="O51" s="39">
        <f t="shared" si="5"/>
        <v>0</v>
      </c>
      <c r="P51" s="36">
        <f t="shared" si="6"/>
        <v>0</v>
      </c>
      <c r="Q51" s="36">
        <f t="shared" si="7"/>
        <v>0</v>
      </c>
      <c r="R51" s="36">
        <f t="shared" si="8"/>
        <v>0</v>
      </c>
      <c r="S51" s="52">
        <f t="shared" si="9"/>
        <v>0</v>
      </c>
      <c r="T51" s="34"/>
    </row>
    <row r="52" spans="1:20" ht="17.25" customHeight="1" x14ac:dyDescent="0.25">
      <c r="A52" s="110" t="s">
        <v>124</v>
      </c>
      <c r="B52" s="89"/>
      <c r="C52" s="17"/>
      <c r="D52" s="77"/>
      <c r="E52" s="18"/>
      <c r="F52" s="18"/>
      <c r="G52" s="19"/>
      <c r="H52" s="68"/>
      <c r="I52" s="20"/>
      <c r="J52" s="72"/>
      <c r="K52" s="21"/>
      <c r="L52" s="21"/>
      <c r="M52" s="22"/>
      <c r="N52" s="48"/>
      <c r="O52" s="39">
        <f t="shared" si="5"/>
        <v>0</v>
      </c>
      <c r="P52" s="36">
        <f t="shared" si="6"/>
        <v>0</v>
      </c>
      <c r="Q52" s="36">
        <f t="shared" si="7"/>
        <v>0</v>
      </c>
      <c r="R52" s="36">
        <f t="shared" si="8"/>
        <v>0</v>
      </c>
      <c r="S52" s="52">
        <f t="shared" si="9"/>
        <v>0</v>
      </c>
      <c r="T52" s="34"/>
    </row>
    <row r="53" spans="1:20" ht="17.25" customHeight="1" x14ac:dyDescent="0.25">
      <c r="A53" s="110" t="s">
        <v>145</v>
      </c>
      <c r="B53" s="89"/>
      <c r="C53" s="17"/>
      <c r="D53" s="77"/>
      <c r="E53" s="18"/>
      <c r="F53" s="18"/>
      <c r="G53" s="19"/>
      <c r="H53" s="68"/>
      <c r="I53" s="20"/>
      <c r="J53" s="72"/>
      <c r="K53" s="21"/>
      <c r="L53" s="21"/>
      <c r="M53" s="22"/>
      <c r="N53" s="48"/>
      <c r="O53" s="39">
        <f t="shared" si="5"/>
        <v>0</v>
      </c>
      <c r="P53" s="36">
        <f t="shared" si="6"/>
        <v>0</v>
      </c>
      <c r="Q53" s="36">
        <f t="shared" si="7"/>
        <v>0</v>
      </c>
      <c r="R53" s="36">
        <f t="shared" si="8"/>
        <v>0</v>
      </c>
      <c r="S53" s="52">
        <f t="shared" si="9"/>
        <v>0</v>
      </c>
      <c r="T53" s="34"/>
    </row>
    <row r="54" spans="1:20" ht="17.25" customHeight="1" x14ac:dyDescent="0.25">
      <c r="A54" s="110" t="s">
        <v>129</v>
      </c>
      <c r="B54" s="89"/>
      <c r="C54" s="17"/>
      <c r="D54" s="77"/>
      <c r="E54" s="18"/>
      <c r="F54" s="18"/>
      <c r="G54" s="19"/>
      <c r="H54" s="68"/>
      <c r="I54" s="20"/>
      <c r="J54" s="72"/>
      <c r="K54" s="21"/>
      <c r="L54" s="21"/>
      <c r="M54" s="22"/>
      <c r="N54" s="48"/>
      <c r="O54" s="39">
        <f t="shared" si="5"/>
        <v>0</v>
      </c>
      <c r="P54" s="36">
        <f t="shared" si="6"/>
        <v>0</v>
      </c>
      <c r="Q54" s="36">
        <f t="shared" si="7"/>
        <v>0</v>
      </c>
      <c r="R54" s="36">
        <f t="shared" si="8"/>
        <v>0</v>
      </c>
      <c r="S54" s="52">
        <f t="shared" si="9"/>
        <v>0</v>
      </c>
      <c r="T54" s="34"/>
    </row>
    <row r="55" spans="1:20" ht="17.25" customHeight="1" x14ac:dyDescent="0.25">
      <c r="A55" s="110" t="s">
        <v>115</v>
      </c>
      <c r="B55" s="89"/>
      <c r="C55" s="17"/>
      <c r="D55" s="77"/>
      <c r="E55" s="18"/>
      <c r="F55" s="18"/>
      <c r="G55" s="19"/>
      <c r="H55" s="68"/>
      <c r="I55" s="20"/>
      <c r="J55" s="72"/>
      <c r="K55" s="21"/>
      <c r="L55" s="21"/>
      <c r="M55" s="22"/>
      <c r="N55" s="48"/>
      <c r="O55" s="39">
        <f t="shared" si="5"/>
        <v>0</v>
      </c>
      <c r="P55" s="36">
        <f t="shared" si="6"/>
        <v>0</v>
      </c>
      <c r="Q55" s="36">
        <f t="shared" si="7"/>
        <v>0</v>
      </c>
      <c r="R55" s="36">
        <f t="shared" si="8"/>
        <v>0</v>
      </c>
      <c r="S55" s="52">
        <f t="shared" si="9"/>
        <v>0</v>
      </c>
      <c r="T55" s="34"/>
    </row>
    <row r="56" spans="1:20" ht="17.25" customHeight="1" x14ac:dyDescent="0.25">
      <c r="A56" s="110" t="s">
        <v>122</v>
      </c>
      <c r="B56" s="89"/>
      <c r="C56" s="17"/>
      <c r="D56" s="77"/>
      <c r="E56" s="18"/>
      <c r="F56" s="18"/>
      <c r="G56" s="19"/>
      <c r="H56" s="68"/>
      <c r="I56" s="20"/>
      <c r="J56" s="72"/>
      <c r="K56" s="21"/>
      <c r="L56" s="21"/>
      <c r="M56" s="22"/>
      <c r="N56" s="48"/>
      <c r="O56" s="39">
        <f t="shared" si="5"/>
        <v>0</v>
      </c>
      <c r="P56" s="36">
        <f t="shared" si="6"/>
        <v>0</v>
      </c>
      <c r="Q56" s="36">
        <f t="shared" si="7"/>
        <v>0</v>
      </c>
      <c r="R56" s="36">
        <f t="shared" si="8"/>
        <v>0</v>
      </c>
      <c r="S56" s="52">
        <f t="shared" si="9"/>
        <v>0</v>
      </c>
      <c r="T56" s="34"/>
    </row>
    <row r="57" spans="1:20" ht="17.25" customHeight="1" x14ac:dyDescent="0.25">
      <c r="A57" s="110" t="s">
        <v>121</v>
      </c>
      <c r="B57" s="89"/>
      <c r="C57" s="17"/>
      <c r="D57" s="77"/>
      <c r="E57" s="18"/>
      <c r="F57" s="18"/>
      <c r="G57" s="19"/>
      <c r="H57" s="68"/>
      <c r="I57" s="20"/>
      <c r="J57" s="72"/>
      <c r="K57" s="21"/>
      <c r="L57" s="21"/>
      <c r="M57" s="22"/>
      <c r="N57" s="48"/>
      <c r="O57" s="39">
        <f t="shared" si="5"/>
        <v>0</v>
      </c>
      <c r="P57" s="36">
        <f t="shared" si="6"/>
        <v>0</v>
      </c>
      <c r="Q57" s="36">
        <f t="shared" si="7"/>
        <v>0</v>
      </c>
      <c r="R57" s="36">
        <f t="shared" si="8"/>
        <v>0</v>
      </c>
      <c r="S57" s="52">
        <f t="shared" si="9"/>
        <v>0</v>
      </c>
      <c r="T57" s="34"/>
    </row>
    <row r="58" spans="1:20" ht="17.25" customHeight="1" x14ac:dyDescent="0.25">
      <c r="A58" s="110" t="s">
        <v>143</v>
      </c>
      <c r="B58" s="89"/>
      <c r="C58" s="17"/>
      <c r="D58" s="77"/>
      <c r="E58" s="18"/>
      <c r="F58" s="18"/>
      <c r="G58" s="19"/>
      <c r="H58" s="68"/>
      <c r="I58" s="20"/>
      <c r="J58" s="72"/>
      <c r="K58" s="21"/>
      <c r="L58" s="21"/>
      <c r="M58" s="22"/>
      <c r="N58" s="48"/>
      <c r="O58" s="39">
        <f t="shared" si="5"/>
        <v>0</v>
      </c>
      <c r="P58" s="36">
        <f t="shared" si="6"/>
        <v>0</v>
      </c>
      <c r="Q58" s="36">
        <f t="shared" si="7"/>
        <v>0</v>
      </c>
      <c r="R58" s="36">
        <f t="shared" si="8"/>
        <v>0</v>
      </c>
      <c r="S58" s="52">
        <f t="shared" si="9"/>
        <v>0</v>
      </c>
      <c r="T58" s="34"/>
    </row>
    <row r="59" spans="1:20" ht="17.25" customHeight="1" x14ac:dyDescent="0.25">
      <c r="A59" s="110" t="s">
        <v>112</v>
      </c>
      <c r="B59" s="89"/>
      <c r="C59" s="17"/>
      <c r="D59" s="77"/>
      <c r="E59" s="18"/>
      <c r="F59" s="18"/>
      <c r="G59" s="19"/>
      <c r="H59" s="68"/>
      <c r="I59" s="20"/>
      <c r="J59" s="72"/>
      <c r="K59" s="21"/>
      <c r="L59" s="21"/>
      <c r="M59" s="22"/>
      <c r="N59" s="48"/>
      <c r="O59" s="39">
        <f t="shared" si="5"/>
        <v>0</v>
      </c>
      <c r="P59" s="36">
        <f t="shared" si="6"/>
        <v>0</v>
      </c>
      <c r="Q59" s="36">
        <f t="shared" si="7"/>
        <v>0</v>
      </c>
      <c r="R59" s="36">
        <f t="shared" si="8"/>
        <v>0</v>
      </c>
      <c r="S59" s="52">
        <f t="shared" si="9"/>
        <v>0</v>
      </c>
      <c r="T59" s="34"/>
    </row>
    <row r="60" spans="1:20" ht="17.25" customHeight="1" x14ac:dyDescent="0.25">
      <c r="A60" s="110" t="s">
        <v>146</v>
      </c>
      <c r="B60" s="89"/>
      <c r="C60" s="17"/>
      <c r="D60" s="77"/>
      <c r="E60" s="18"/>
      <c r="F60" s="18"/>
      <c r="G60" s="19"/>
      <c r="H60" s="68"/>
      <c r="I60" s="20"/>
      <c r="J60" s="72"/>
      <c r="K60" s="21"/>
      <c r="L60" s="21"/>
      <c r="M60" s="22"/>
      <c r="N60" s="48"/>
      <c r="O60" s="39">
        <f t="shared" si="5"/>
        <v>0</v>
      </c>
      <c r="P60" s="36">
        <f t="shared" si="6"/>
        <v>0</v>
      </c>
      <c r="Q60" s="36">
        <f t="shared" si="7"/>
        <v>0</v>
      </c>
      <c r="R60" s="36">
        <f t="shared" si="8"/>
        <v>0</v>
      </c>
      <c r="S60" s="52">
        <f t="shared" si="9"/>
        <v>0</v>
      </c>
      <c r="T60" s="34"/>
    </row>
    <row r="61" spans="1:20" ht="17.25" customHeight="1" x14ac:dyDescent="0.25">
      <c r="A61" s="110" t="s">
        <v>136</v>
      </c>
      <c r="B61" s="89"/>
      <c r="C61" s="17"/>
      <c r="D61" s="77"/>
      <c r="E61" s="18"/>
      <c r="F61" s="18"/>
      <c r="G61" s="19"/>
      <c r="H61" s="68"/>
      <c r="I61" s="20"/>
      <c r="J61" s="72"/>
      <c r="K61" s="21"/>
      <c r="L61" s="21"/>
      <c r="M61" s="22"/>
      <c r="N61" s="48"/>
      <c r="O61" s="39">
        <f t="shared" si="5"/>
        <v>0</v>
      </c>
      <c r="P61" s="36">
        <f t="shared" si="6"/>
        <v>0</v>
      </c>
      <c r="Q61" s="36">
        <f t="shared" si="7"/>
        <v>0</v>
      </c>
      <c r="R61" s="36">
        <f t="shared" si="8"/>
        <v>0</v>
      </c>
      <c r="S61" s="52">
        <f t="shared" si="9"/>
        <v>0</v>
      </c>
      <c r="T61" s="34"/>
    </row>
    <row r="62" spans="1:20" ht="17.25" customHeight="1" x14ac:dyDescent="0.25">
      <c r="A62" s="110" t="s">
        <v>128</v>
      </c>
      <c r="B62" s="89"/>
      <c r="C62" s="17"/>
      <c r="D62" s="77"/>
      <c r="E62" s="18"/>
      <c r="F62" s="18"/>
      <c r="G62" s="19"/>
      <c r="H62" s="68"/>
      <c r="I62" s="20"/>
      <c r="J62" s="72"/>
      <c r="K62" s="21"/>
      <c r="L62" s="21"/>
      <c r="M62" s="22"/>
      <c r="N62" s="48"/>
      <c r="O62" s="39">
        <f t="shared" si="5"/>
        <v>0</v>
      </c>
      <c r="P62" s="36">
        <f t="shared" si="6"/>
        <v>0</v>
      </c>
      <c r="Q62" s="36">
        <f t="shared" si="7"/>
        <v>0</v>
      </c>
      <c r="R62" s="36">
        <f t="shared" si="8"/>
        <v>0</v>
      </c>
      <c r="S62" s="52">
        <f t="shared" si="9"/>
        <v>0</v>
      </c>
      <c r="T62" s="34"/>
    </row>
    <row r="63" spans="1:20" ht="17.25" customHeight="1" x14ac:dyDescent="0.25">
      <c r="A63" s="110" t="s">
        <v>116</v>
      </c>
      <c r="B63" s="89"/>
      <c r="C63" s="17"/>
      <c r="D63" s="77"/>
      <c r="E63" s="18"/>
      <c r="F63" s="18"/>
      <c r="G63" s="19"/>
      <c r="H63" s="68"/>
      <c r="I63" s="20"/>
      <c r="J63" s="72"/>
      <c r="K63" s="21"/>
      <c r="L63" s="21"/>
      <c r="M63" s="22"/>
      <c r="N63" s="48"/>
      <c r="O63" s="39">
        <f t="shared" si="5"/>
        <v>0</v>
      </c>
      <c r="P63" s="36">
        <f t="shared" si="6"/>
        <v>0</v>
      </c>
      <c r="Q63" s="36">
        <f t="shared" si="7"/>
        <v>0</v>
      </c>
      <c r="R63" s="36">
        <f t="shared" si="8"/>
        <v>0</v>
      </c>
      <c r="S63" s="52">
        <f t="shared" si="9"/>
        <v>0</v>
      </c>
      <c r="T63" s="34"/>
    </row>
    <row r="64" spans="1:20" ht="17.25" customHeight="1" x14ac:dyDescent="0.25">
      <c r="A64" s="110" t="s">
        <v>133</v>
      </c>
      <c r="B64" s="89"/>
      <c r="C64" s="17"/>
      <c r="D64" s="77"/>
      <c r="E64" s="18"/>
      <c r="F64" s="18"/>
      <c r="G64" s="19"/>
      <c r="H64" s="68"/>
      <c r="I64" s="20"/>
      <c r="J64" s="72"/>
      <c r="K64" s="21"/>
      <c r="L64" s="21"/>
      <c r="M64" s="22"/>
      <c r="N64" s="48"/>
      <c r="O64" s="39">
        <f t="shared" si="5"/>
        <v>0</v>
      </c>
      <c r="P64" s="36">
        <f t="shared" si="6"/>
        <v>0</v>
      </c>
      <c r="Q64" s="36">
        <f t="shared" si="7"/>
        <v>0</v>
      </c>
      <c r="R64" s="36">
        <f t="shared" si="8"/>
        <v>0</v>
      </c>
      <c r="S64" s="52">
        <f t="shared" si="9"/>
        <v>0</v>
      </c>
      <c r="T64" s="34"/>
    </row>
    <row r="65" spans="1:20" ht="17.25" customHeight="1" x14ac:dyDescent="0.25">
      <c r="A65" s="110" t="s">
        <v>130</v>
      </c>
      <c r="B65" s="89"/>
      <c r="C65" s="17"/>
      <c r="D65" s="77"/>
      <c r="E65" s="18"/>
      <c r="F65" s="18"/>
      <c r="G65" s="19"/>
      <c r="H65" s="68"/>
      <c r="I65" s="20"/>
      <c r="J65" s="72"/>
      <c r="K65" s="21"/>
      <c r="L65" s="21"/>
      <c r="M65" s="22"/>
      <c r="N65" s="48"/>
      <c r="O65" s="39">
        <f t="shared" si="5"/>
        <v>0</v>
      </c>
      <c r="P65" s="36">
        <f t="shared" si="6"/>
        <v>0</v>
      </c>
      <c r="Q65" s="36">
        <f t="shared" si="7"/>
        <v>0</v>
      </c>
      <c r="R65" s="36">
        <f t="shared" si="8"/>
        <v>0</v>
      </c>
      <c r="S65" s="52">
        <f t="shared" si="9"/>
        <v>0</v>
      </c>
      <c r="T65" s="34"/>
    </row>
    <row r="66" spans="1:20" ht="17.25" customHeight="1" x14ac:dyDescent="0.25">
      <c r="A66" s="110" t="s">
        <v>117</v>
      </c>
      <c r="B66" s="89"/>
      <c r="C66" s="17"/>
      <c r="D66" s="77"/>
      <c r="E66" s="18"/>
      <c r="F66" s="18"/>
      <c r="G66" s="19"/>
      <c r="H66" s="68"/>
      <c r="I66" s="20"/>
      <c r="J66" s="72"/>
      <c r="K66" s="21"/>
      <c r="L66" s="21"/>
      <c r="M66" s="22"/>
      <c r="N66" s="48"/>
      <c r="O66" s="39">
        <f t="shared" si="5"/>
        <v>0</v>
      </c>
      <c r="P66" s="36">
        <f t="shared" si="6"/>
        <v>0</v>
      </c>
      <c r="Q66" s="36">
        <f t="shared" si="7"/>
        <v>0</v>
      </c>
      <c r="R66" s="36">
        <f t="shared" si="8"/>
        <v>0</v>
      </c>
      <c r="S66" s="52">
        <f t="shared" si="9"/>
        <v>0</v>
      </c>
      <c r="T66" s="34"/>
    </row>
    <row r="67" spans="1:20" ht="17.25" customHeight="1" x14ac:dyDescent="0.25">
      <c r="A67" s="110" t="s">
        <v>118</v>
      </c>
      <c r="B67" s="89"/>
      <c r="C67" s="17"/>
      <c r="D67" s="77"/>
      <c r="E67" s="18"/>
      <c r="F67" s="18"/>
      <c r="G67" s="19"/>
      <c r="H67" s="68"/>
      <c r="I67" s="20"/>
      <c r="J67" s="72"/>
      <c r="K67" s="21"/>
      <c r="L67" s="21"/>
      <c r="M67" s="22"/>
      <c r="N67" s="48"/>
      <c r="O67" s="39">
        <f t="shared" si="5"/>
        <v>0</v>
      </c>
      <c r="P67" s="36">
        <f t="shared" si="6"/>
        <v>0</v>
      </c>
      <c r="Q67" s="36">
        <f t="shared" si="7"/>
        <v>0</v>
      </c>
      <c r="R67" s="36">
        <f t="shared" si="8"/>
        <v>0</v>
      </c>
      <c r="S67" s="52">
        <f t="shared" si="9"/>
        <v>0</v>
      </c>
      <c r="T67" s="34"/>
    </row>
    <row r="68" spans="1:20" ht="17.25" customHeight="1" x14ac:dyDescent="0.25">
      <c r="A68" s="110" t="s">
        <v>131</v>
      </c>
      <c r="B68" s="89"/>
      <c r="C68" s="17"/>
      <c r="D68" s="77"/>
      <c r="E68" s="18"/>
      <c r="F68" s="18"/>
      <c r="G68" s="19"/>
      <c r="H68" s="68"/>
      <c r="I68" s="20"/>
      <c r="J68" s="72"/>
      <c r="K68" s="21"/>
      <c r="L68" s="21"/>
      <c r="M68" s="22"/>
      <c r="N68" s="48"/>
      <c r="O68" s="39">
        <f t="shared" si="5"/>
        <v>0</v>
      </c>
      <c r="P68" s="36">
        <f t="shared" si="6"/>
        <v>0</v>
      </c>
      <c r="Q68" s="36">
        <f t="shared" si="7"/>
        <v>0</v>
      </c>
      <c r="R68" s="36">
        <f t="shared" si="8"/>
        <v>0</v>
      </c>
      <c r="S68" s="52">
        <f t="shared" si="9"/>
        <v>0</v>
      </c>
      <c r="T68" s="34"/>
    </row>
    <row r="69" spans="1:20" ht="17.25" customHeight="1" x14ac:dyDescent="0.25">
      <c r="A69" s="110" t="s">
        <v>119</v>
      </c>
      <c r="B69" s="89"/>
      <c r="C69" s="17"/>
      <c r="D69" s="77"/>
      <c r="E69" s="18"/>
      <c r="F69" s="18"/>
      <c r="G69" s="19"/>
      <c r="H69" s="68"/>
      <c r="I69" s="20"/>
      <c r="J69" s="72"/>
      <c r="K69" s="21"/>
      <c r="L69" s="21"/>
      <c r="M69" s="22"/>
      <c r="N69" s="48"/>
      <c r="O69" s="39">
        <f t="shared" si="5"/>
        <v>0</v>
      </c>
      <c r="P69" s="36">
        <f t="shared" si="6"/>
        <v>0</v>
      </c>
      <c r="Q69" s="36">
        <f t="shared" si="7"/>
        <v>0</v>
      </c>
      <c r="R69" s="36">
        <f t="shared" si="8"/>
        <v>0</v>
      </c>
      <c r="S69" s="52">
        <f t="shared" si="9"/>
        <v>0</v>
      </c>
      <c r="T69" s="34"/>
    </row>
    <row r="70" spans="1:20" ht="17.25" customHeight="1" x14ac:dyDescent="0.25">
      <c r="A70" s="110" t="s">
        <v>126</v>
      </c>
      <c r="B70" s="89"/>
      <c r="C70" s="17"/>
      <c r="D70" s="77"/>
      <c r="E70" s="18"/>
      <c r="F70" s="18"/>
      <c r="G70" s="19"/>
      <c r="H70" s="68"/>
      <c r="I70" s="20"/>
      <c r="J70" s="72"/>
      <c r="K70" s="21"/>
      <c r="L70" s="21"/>
      <c r="M70" s="22"/>
      <c r="N70" s="48"/>
      <c r="O70" s="39">
        <f t="shared" si="5"/>
        <v>0</v>
      </c>
      <c r="P70" s="36">
        <f t="shared" si="6"/>
        <v>0</v>
      </c>
      <c r="Q70" s="36">
        <f t="shared" si="7"/>
        <v>0</v>
      </c>
      <c r="R70" s="36">
        <f t="shared" si="8"/>
        <v>0</v>
      </c>
      <c r="S70" s="52">
        <f t="shared" si="9"/>
        <v>0</v>
      </c>
      <c r="T70" s="34"/>
    </row>
    <row r="71" spans="1:20" ht="17.25" customHeight="1" x14ac:dyDescent="0.25">
      <c r="A71" s="110" t="s">
        <v>85</v>
      </c>
      <c r="B71" s="89"/>
      <c r="C71" s="17"/>
      <c r="D71" s="77"/>
      <c r="E71" s="18"/>
      <c r="F71" s="18"/>
      <c r="G71" s="19"/>
      <c r="H71" s="68"/>
      <c r="I71" s="20"/>
      <c r="J71" s="72"/>
      <c r="K71" s="21"/>
      <c r="L71" s="21"/>
      <c r="M71" s="22"/>
      <c r="N71" s="48"/>
      <c r="O71" s="39">
        <f t="shared" si="5"/>
        <v>0</v>
      </c>
      <c r="P71" s="36">
        <f t="shared" si="6"/>
        <v>0</v>
      </c>
      <c r="Q71" s="36">
        <f t="shared" si="7"/>
        <v>0</v>
      </c>
      <c r="R71" s="36">
        <f t="shared" si="8"/>
        <v>0</v>
      </c>
      <c r="S71" s="52">
        <f t="shared" si="9"/>
        <v>0</v>
      </c>
      <c r="T71" s="34"/>
    </row>
    <row r="72" spans="1:20" ht="17.25" customHeight="1" x14ac:dyDescent="0.25">
      <c r="A72" s="110" t="s">
        <v>85</v>
      </c>
      <c r="B72" s="89"/>
      <c r="C72" s="17"/>
      <c r="D72" s="77"/>
      <c r="E72" s="18"/>
      <c r="F72" s="18"/>
      <c r="G72" s="19"/>
      <c r="H72" s="68"/>
      <c r="I72" s="20"/>
      <c r="J72" s="72"/>
      <c r="K72" s="21"/>
      <c r="L72" s="21"/>
      <c r="M72" s="22"/>
      <c r="N72" s="48"/>
      <c r="O72" s="39">
        <f t="shared" si="5"/>
        <v>0</v>
      </c>
      <c r="P72" s="36">
        <f t="shared" si="6"/>
        <v>0</v>
      </c>
      <c r="Q72" s="36">
        <f t="shared" si="7"/>
        <v>0</v>
      </c>
      <c r="R72" s="36">
        <f t="shared" si="8"/>
        <v>0</v>
      </c>
      <c r="S72" s="52">
        <f t="shared" si="9"/>
        <v>0</v>
      </c>
      <c r="T72" s="34"/>
    </row>
    <row r="73" spans="1:20" ht="17.25" customHeight="1" x14ac:dyDescent="0.25">
      <c r="A73" s="110" t="s">
        <v>85</v>
      </c>
      <c r="B73" s="89"/>
      <c r="C73" s="17"/>
      <c r="D73" s="77"/>
      <c r="E73" s="18"/>
      <c r="F73" s="18"/>
      <c r="G73" s="19"/>
      <c r="H73" s="68"/>
      <c r="I73" s="20"/>
      <c r="J73" s="72"/>
      <c r="K73" s="21"/>
      <c r="L73" s="21"/>
      <c r="M73" s="22"/>
      <c r="N73" s="48"/>
      <c r="O73" s="39">
        <f t="shared" si="5"/>
        <v>0</v>
      </c>
      <c r="P73" s="36">
        <f t="shared" si="6"/>
        <v>0</v>
      </c>
      <c r="Q73" s="36">
        <f t="shared" si="7"/>
        <v>0</v>
      </c>
      <c r="R73" s="36">
        <f t="shared" si="8"/>
        <v>0</v>
      </c>
      <c r="S73" s="52">
        <f t="shared" si="9"/>
        <v>0</v>
      </c>
      <c r="T73" s="34"/>
    </row>
    <row r="74" spans="1:20" ht="17.25" customHeight="1" thickBot="1" x14ac:dyDescent="0.3">
      <c r="A74" s="95"/>
      <c r="B74" s="127"/>
      <c r="C74" s="23"/>
      <c r="D74" s="78"/>
      <c r="E74" s="24"/>
      <c r="F74" s="24"/>
      <c r="G74" s="25"/>
      <c r="H74" s="69"/>
      <c r="I74" s="26"/>
      <c r="J74" s="74"/>
      <c r="K74" s="27"/>
      <c r="L74" s="27"/>
      <c r="M74" s="28"/>
      <c r="N74" s="49"/>
      <c r="O74" s="40">
        <f t="shared" si="1"/>
        <v>0</v>
      </c>
      <c r="P74" s="41">
        <f t="shared" si="2"/>
        <v>0</v>
      </c>
      <c r="Q74" s="41">
        <f t="shared" si="3"/>
        <v>0</v>
      </c>
      <c r="R74" s="41">
        <f t="shared" si="4"/>
        <v>0</v>
      </c>
      <c r="S74" s="53">
        <f t="shared" si="0"/>
        <v>0</v>
      </c>
      <c r="T74" s="35"/>
    </row>
    <row r="76" spans="1:20" ht="15.75" thickBot="1" x14ac:dyDescent="0.3"/>
    <row r="77" spans="1:20" ht="21.75" thickBot="1" x14ac:dyDescent="0.4">
      <c r="A77" s="178" t="s">
        <v>54</v>
      </c>
      <c r="B77" s="179"/>
      <c r="C77" s="179"/>
      <c r="D77" s="179"/>
      <c r="E77" s="179"/>
      <c r="F77" s="179"/>
      <c r="G77" s="179"/>
      <c r="H77" s="179"/>
      <c r="I77" s="179"/>
      <c r="J77" s="179"/>
      <c r="K77" s="179"/>
      <c r="L77" s="179"/>
      <c r="M77" s="179"/>
      <c r="N77" s="179"/>
      <c r="O77" s="179"/>
      <c r="P77" s="179"/>
      <c r="Q77" s="179"/>
      <c r="R77" s="179"/>
      <c r="S77" s="179"/>
      <c r="T77" s="180"/>
    </row>
    <row r="78" spans="1:20" x14ac:dyDescent="0.25">
      <c r="A78" s="33" t="s">
        <v>55</v>
      </c>
      <c r="B78" s="30"/>
      <c r="C78" s="31"/>
      <c r="D78" s="31"/>
      <c r="E78" s="31"/>
      <c r="F78" s="31"/>
      <c r="G78" s="31"/>
      <c r="H78" s="31"/>
      <c r="I78" s="31"/>
      <c r="J78" s="31"/>
      <c r="K78" s="31"/>
      <c r="L78" s="31"/>
      <c r="M78" s="31"/>
      <c r="N78" s="31"/>
      <c r="O78" s="31"/>
      <c r="P78" s="31"/>
      <c r="Q78" s="31"/>
      <c r="R78" s="31"/>
      <c r="S78" s="31"/>
      <c r="T78" s="32"/>
    </row>
    <row r="79" spans="1:20" ht="72" customHeight="1" x14ac:dyDescent="0.25">
      <c r="A79" s="170"/>
      <c r="B79" s="172" t="s">
        <v>56</v>
      </c>
      <c r="C79" s="173"/>
      <c r="D79" s="173"/>
      <c r="E79" s="173"/>
      <c r="F79" s="173"/>
      <c r="G79" s="173"/>
      <c r="H79" s="173"/>
      <c r="I79" s="173"/>
      <c r="J79" s="173"/>
      <c r="K79" s="173"/>
      <c r="L79" s="173"/>
      <c r="M79" s="173"/>
      <c r="N79" s="173"/>
      <c r="O79" s="173"/>
      <c r="P79" s="173"/>
      <c r="Q79" s="173"/>
      <c r="R79" s="173"/>
      <c r="S79" s="173"/>
      <c r="T79" s="174"/>
    </row>
    <row r="80" spans="1:20" x14ac:dyDescent="0.25">
      <c r="A80" s="171"/>
      <c r="B80" s="175"/>
      <c r="C80" s="176"/>
      <c r="D80" s="176"/>
      <c r="E80" s="176"/>
      <c r="F80" s="176"/>
      <c r="G80" s="176"/>
      <c r="H80" s="176"/>
      <c r="I80" s="176"/>
      <c r="J80" s="176"/>
      <c r="K80" s="176"/>
      <c r="L80" s="176"/>
      <c r="M80" s="176"/>
      <c r="N80" s="176"/>
      <c r="O80" s="176"/>
      <c r="P80" s="176"/>
      <c r="Q80" s="176"/>
      <c r="R80" s="176"/>
      <c r="S80" s="176"/>
      <c r="T80" s="177"/>
    </row>
    <row r="81" spans="1:20" x14ac:dyDescent="0.25">
      <c r="A81" s="33" t="s">
        <v>57</v>
      </c>
      <c r="B81" s="59"/>
      <c r="C81" s="60"/>
      <c r="D81" s="60"/>
      <c r="E81" s="60"/>
      <c r="F81" s="60"/>
      <c r="G81" s="60"/>
      <c r="H81" s="60"/>
      <c r="I81" s="60"/>
      <c r="J81" s="60"/>
      <c r="K81" s="60"/>
      <c r="L81" s="60"/>
      <c r="M81" s="60"/>
      <c r="N81" s="60"/>
      <c r="O81" s="60"/>
      <c r="P81" s="60"/>
      <c r="Q81" s="60"/>
      <c r="R81" s="60"/>
      <c r="S81" s="60"/>
      <c r="T81" s="61"/>
    </row>
    <row r="82" spans="1:20" ht="75" customHeight="1" x14ac:dyDescent="0.25">
      <c r="A82" s="3"/>
      <c r="B82" s="59"/>
      <c r="C82" s="60"/>
      <c r="D82" s="60"/>
      <c r="E82" s="60"/>
      <c r="F82" s="60"/>
      <c r="G82" s="60"/>
      <c r="H82" s="60"/>
      <c r="I82" s="60"/>
      <c r="J82" s="60"/>
      <c r="K82" s="60"/>
      <c r="L82" s="60"/>
      <c r="M82" s="60"/>
      <c r="N82" s="60"/>
      <c r="O82" s="60"/>
      <c r="P82" s="60"/>
      <c r="Q82" s="60"/>
      <c r="R82" s="60"/>
      <c r="S82" s="60"/>
      <c r="T82" s="61"/>
    </row>
    <row r="83" spans="1:20" x14ac:dyDescent="0.25">
      <c r="A83" s="3"/>
      <c r="B83" s="59" t="s">
        <v>58</v>
      </c>
      <c r="C83" s="60"/>
      <c r="D83" s="60"/>
      <c r="E83" s="60"/>
      <c r="F83" s="60"/>
      <c r="G83" s="60"/>
      <c r="H83" s="60"/>
      <c r="I83" s="60"/>
      <c r="J83" s="60"/>
      <c r="K83" s="60"/>
      <c r="L83" s="60"/>
      <c r="M83" s="60"/>
      <c r="N83" s="60"/>
      <c r="O83" s="60"/>
      <c r="P83" s="60"/>
      <c r="Q83" s="60"/>
      <c r="R83" s="60"/>
      <c r="S83" s="60"/>
      <c r="T83" s="61"/>
    </row>
    <row r="84" spans="1:20" x14ac:dyDescent="0.25">
      <c r="A84" s="29" t="s">
        <v>59</v>
      </c>
      <c r="B84" s="167"/>
      <c r="C84" s="168"/>
      <c r="D84" s="168"/>
      <c r="E84" s="168"/>
      <c r="F84" s="168"/>
      <c r="G84" s="168"/>
      <c r="H84" s="168"/>
      <c r="I84" s="168"/>
      <c r="J84" s="168"/>
      <c r="K84" s="168"/>
      <c r="L84" s="168"/>
      <c r="M84" s="168"/>
      <c r="N84" s="168"/>
      <c r="O84" s="168"/>
      <c r="P84" s="168"/>
      <c r="Q84" s="168"/>
      <c r="R84" s="168"/>
      <c r="S84" s="168"/>
      <c r="T84" s="169"/>
    </row>
    <row r="85" spans="1:20" ht="59.25" customHeight="1" x14ac:dyDescent="0.25">
      <c r="A85" s="170"/>
      <c r="B85" s="172" t="s">
        <v>60</v>
      </c>
      <c r="C85" s="173"/>
      <c r="D85" s="173"/>
      <c r="E85" s="173"/>
      <c r="F85" s="173"/>
      <c r="G85" s="173"/>
      <c r="H85" s="173"/>
      <c r="I85" s="173"/>
      <c r="J85" s="173"/>
      <c r="K85" s="173"/>
      <c r="L85" s="173"/>
      <c r="M85" s="173"/>
      <c r="N85" s="173"/>
      <c r="O85" s="173"/>
      <c r="P85" s="173"/>
      <c r="Q85" s="173"/>
      <c r="R85" s="173"/>
      <c r="S85" s="173"/>
      <c r="T85" s="174"/>
    </row>
    <row r="86" spans="1:20" ht="21.75" customHeight="1" x14ac:dyDescent="0.25">
      <c r="A86" s="171"/>
      <c r="B86" s="175"/>
      <c r="C86" s="176"/>
      <c r="D86" s="176"/>
      <c r="E86" s="176"/>
      <c r="F86" s="176"/>
      <c r="G86" s="176"/>
      <c r="H86" s="176"/>
      <c r="I86" s="176"/>
      <c r="J86" s="176"/>
      <c r="K86" s="176"/>
      <c r="L86" s="176"/>
      <c r="M86" s="176"/>
      <c r="N86" s="176"/>
      <c r="O86" s="176"/>
      <c r="P86" s="176"/>
      <c r="Q86" s="176"/>
      <c r="R86" s="176"/>
      <c r="S86" s="176"/>
      <c r="T86" s="177"/>
    </row>
    <row r="87" spans="1:20" x14ac:dyDescent="0.25">
      <c r="A87" s="29" t="s">
        <v>61</v>
      </c>
      <c r="B87" s="167"/>
      <c r="C87" s="168"/>
      <c r="D87" s="168"/>
      <c r="E87" s="168"/>
      <c r="F87" s="168"/>
      <c r="G87" s="168"/>
      <c r="H87" s="168"/>
      <c r="I87" s="168"/>
      <c r="J87" s="168"/>
      <c r="K87" s="168"/>
      <c r="L87" s="168"/>
      <c r="M87" s="168"/>
      <c r="N87" s="168"/>
      <c r="O87" s="168"/>
      <c r="P87" s="168"/>
      <c r="Q87" s="168"/>
      <c r="R87" s="168"/>
      <c r="S87" s="168"/>
      <c r="T87" s="169"/>
    </row>
    <row r="88" spans="1:20" ht="68.25" customHeight="1" x14ac:dyDescent="0.25">
      <c r="A88" s="170"/>
      <c r="B88" s="172" t="s">
        <v>62</v>
      </c>
      <c r="C88" s="173"/>
      <c r="D88" s="173"/>
      <c r="E88" s="173"/>
      <c r="F88" s="173"/>
      <c r="G88" s="173"/>
      <c r="H88" s="173"/>
      <c r="I88" s="173"/>
      <c r="J88" s="173"/>
      <c r="K88" s="173"/>
      <c r="L88" s="173"/>
      <c r="M88" s="173"/>
      <c r="N88" s="173"/>
      <c r="O88" s="173"/>
      <c r="P88" s="173"/>
      <c r="Q88" s="173"/>
      <c r="R88" s="173"/>
      <c r="S88" s="173"/>
      <c r="T88" s="174"/>
    </row>
    <row r="89" spans="1:20" x14ac:dyDescent="0.25">
      <c r="A89" s="171"/>
      <c r="B89" s="175"/>
      <c r="C89" s="176"/>
      <c r="D89" s="176"/>
      <c r="E89" s="176"/>
      <c r="F89" s="176"/>
      <c r="G89" s="176"/>
      <c r="H89" s="176"/>
      <c r="I89" s="176"/>
      <c r="J89" s="176"/>
      <c r="K89" s="176"/>
      <c r="L89" s="176"/>
      <c r="M89" s="176"/>
      <c r="N89" s="176"/>
      <c r="O89" s="176"/>
      <c r="P89" s="176"/>
      <c r="Q89" s="176"/>
      <c r="R89" s="176"/>
      <c r="S89" s="176"/>
      <c r="T89" s="177"/>
    </row>
    <row r="90" spans="1:20" x14ac:dyDescent="0.25">
      <c r="A90" s="29" t="s">
        <v>63</v>
      </c>
      <c r="B90" s="167"/>
      <c r="C90" s="168"/>
      <c r="D90" s="168"/>
      <c r="E90" s="168"/>
      <c r="F90" s="168"/>
      <c r="G90" s="168"/>
      <c r="H90" s="168"/>
      <c r="I90" s="168"/>
      <c r="J90" s="168"/>
      <c r="K90" s="168"/>
      <c r="L90" s="168"/>
      <c r="M90" s="168"/>
      <c r="N90" s="168"/>
      <c r="O90" s="168"/>
      <c r="P90" s="168"/>
      <c r="Q90" s="168"/>
      <c r="R90" s="168"/>
      <c r="S90" s="168"/>
      <c r="T90" s="169"/>
    </row>
    <row r="91" spans="1:20" ht="68.25" customHeight="1" x14ac:dyDescent="0.25">
      <c r="A91" s="170"/>
      <c r="B91" s="172" t="s">
        <v>64</v>
      </c>
      <c r="C91" s="173"/>
      <c r="D91" s="173"/>
      <c r="E91" s="173"/>
      <c r="F91" s="173"/>
      <c r="G91" s="173"/>
      <c r="H91" s="173"/>
      <c r="I91" s="173"/>
      <c r="J91" s="173"/>
      <c r="K91" s="173"/>
      <c r="L91" s="173"/>
      <c r="M91" s="173"/>
      <c r="N91" s="173"/>
      <c r="O91" s="173"/>
      <c r="P91" s="173"/>
      <c r="Q91" s="173"/>
      <c r="R91" s="173"/>
      <c r="S91" s="173"/>
      <c r="T91" s="174"/>
    </row>
    <row r="92" spans="1:20" x14ac:dyDescent="0.25">
      <c r="A92" s="171"/>
      <c r="B92" s="175"/>
      <c r="C92" s="176"/>
      <c r="D92" s="176"/>
      <c r="E92" s="176"/>
      <c r="F92" s="176"/>
      <c r="G92" s="176"/>
      <c r="H92" s="176"/>
      <c r="I92" s="176"/>
      <c r="J92" s="176"/>
      <c r="K92" s="176"/>
      <c r="L92" s="176"/>
      <c r="M92" s="176"/>
      <c r="N92" s="176"/>
      <c r="O92" s="176"/>
      <c r="P92" s="176"/>
      <c r="Q92" s="176"/>
      <c r="R92" s="176"/>
      <c r="S92" s="176"/>
      <c r="T92" s="177"/>
    </row>
  </sheetData>
  <sortState xmlns:xlrd2="http://schemas.microsoft.com/office/spreadsheetml/2017/richdata2" ref="A11:A25">
    <sortCondition ref="A10:A25"/>
  </sortState>
  <mergeCells count="22">
    <mergeCell ref="B87:T87"/>
    <mergeCell ref="A88:A89"/>
    <mergeCell ref="B88:T89"/>
    <mergeCell ref="B90:T90"/>
    <mergeCell ref="A91:A92"/>
    <mergeCell ref="B91:T92"/>
    <mergeCell ref="A77:T77"/>
    <mergeCell ref="A79:A80"/>
    <mergeCell ref="B79:T80"/>
    <mergeCell ref="B84:T84"/>
    <mergeCell ref="A85:A86"/>
    <mergeCell ref="B85:T86"/>
    <mergeCell ref="A1:T1"/>
    <mergeCell ref="A7:A8"/>
    <mergeCell ref="C7:C8"/>
    <mergeCell ref="D7:D8"/>
    <mergeCell ref="E7:E8"/>
    <mergeCell ref="F7:F8"/>
    <mergeCell ref="G7:G8"/>
    <mergeCell ref="I7:M7"/>
    <mergeCell ref="T7:T8"/>
    <mergeCell ref="A2:G2"/>
  </mergeCells>
  <pageMargins left="0.7" right="0.7" top="0.75" bottom="0.75" header="0.3" footer="0.3"/>
  <pageSetup paperSize="9" scale="38"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3"/>
  <sheetViews>
    <sheetView showGridLines="0" showWhiteSpace="0" topLeftCell="A17" zoomScaleNormal="100" workbookViewId="0">
      <selection activeCell="I58" sqref="I58"/>
    </sheetView>
  </sheetViews>
  <sheetFormatPr defaultColWidth="8.85546875" defaultRowHeight="15" x14ac:dyDescent="0.25"/>
  <cols>
    <col min="1" max="1" width="76" bestFit="1" customWidth="1"/>
    <col min="2" max="2" width="12.85546875" customWidth="1"/>
    <col min="3" max="3" width="25.42578125" customWidth="1"/>
    <col min="4" max="4" width="21.140625" customWidth="1"/>
  </cols>
  <sheetData>
    <row r="1" spans="1:2" x14ac:dyDescent="0.25">
      <c r="A1" s="4" t="s">
        <v>98</v>
      </c>
    </row>
    <row r="2" spans="1:2" ht="57" customHeight="1" x14ac:dyDescent="0.35">
      <c r="A2" s="90" t="s">
        <v>86</v>
      </c>
    </row>
    <row r="3" spans="1:2" ht="16.5" thickBot="1" x14ac:dyDescent="0.3">
      <c r="A3" s="137"/>
    </row>
    <row r="4" spans="1:2" x14ac:dyDescent="0.25">
      <c r="A4" s="131" t="s">
        <v>87</v>
      </c>
      <c r="B4" s="132">
        <f>B45</f>
        <v>0</v>
      </c>
    </row>
    <row r="5" spans="1:2" ht="15.75" thickBot="1" x14ac:dyDescent="0.3">
      <c r="A5" s="133" t="s">
        <v>88</v>
      </c>
      <c r="B5" s="134">
        <f>B113</f>
        <v>0</v>
      </c>
    </row>
    <row r="6" spans="1:2" ht="16.5" thickBot="1" x14ac:dyDescent="0.3">
      <c r="A6" s="135" t="s">
        <v>89</v>
      </c>
      <c r="B6" s="136">
        <f>B4+B5</f>
        <v>0</v>
      </c>
    </row>
    <row r="7" spans="1:2" ht="24.75" customHeight="1" thickBot="1" x14ac:dyDescent="0.3"/>
    <row r="8" spans="1:2" ht="15.75" thickBot="1" x14ac:dyDescent="0.3">
      <c r="A8" s="104" t="s">
        <v>90</v>
      </c>
      <c r="B8" s="105" t="s">
        <v>91</v>
      </c>
    </row>
    <row r="9" spans="1:2" x14ac:dyDescent="0.25">
      <c r="A9" s="5" t="str">
        <f>Onderzoek!A10</f>
        <v>Aanwezigheid objecten - Ondergrondse en bovengrondse containers</v>
      </c>
      <c r="B9" s="7">
        <f>Onderzoek!O10</f>
        <v>0</v>
      </c>
    </row>
    <row r="10" spans="1:2" x14ac:dyDescent="0.25">
      <c r="A10" s="5" t="str">
        <f>Onderzoek!A11</f>
        <v>Aanwezigheid objecten - Openbare verlichting en laadpalen</v>
      </c>
      <c r="B10" s="8">
        <f>Onderzoek!O11</f>
        <v>0</v>
      </c>
    </row>
    <row r="11" spans="1:2" x14ac:dyDescent="0.25">
      <c r="A11" s="5" t="str">
        <f>Onderzoek!A12</f>
        <v>Aanwezigheid objecten - Parkeerautomaten en abri's</v>
      </c>
      <c r="B11" s="8">
        <f>Onderzoek!O12</f>
        <v>0</v>
      </c>
    </row>
    <row r="12" spans="1:2" x14ac:dyDescent="0.25">
      <c r="A12" s="6" t="str">
        <f>Onderzoek!A13</f>
        <v>Archeologisch onderzoek</v>
      </c>
      <c r="B12" s="8">
        <f>Onderzoek!O13</f>
        <v>0</v>
      </c>
    </row>
    <row r="13" spans="1:2" x14ac:dyDescent="0.25">
      <c r="A13" s="6" t="str">
        <f>Onderzoek!A14</f>
        <v>Asfaltonderzoek - (teerhoudend, koolassen, e.d.)</v>
      </c>
      <c r="B13" s="8">
        <f>Onderzoek!O14</f>
        <v>0</v>
      </c>
    </row>
    <row r="14" spans="1:2" x14ac:dyDescent="0.25">
      <c r="A14" s="6" t="str">
        <f>Onderzoek!A15</f>
        <v>Bebouwing - Fundatieonderzoek</v>
      </c>
      <c r="B14" s="8">
        <f>Onderzoek!O15</f>
        <v>0</v>
      </c>
    </row>
    <row r="15" spans="1:2" x14ac:dyDescent="0.25">
      <c r="A15" s="6" t="str">
        <f>Onderzoek!A16</f>
        <v>Bebouwing - Nulmeting verzakking woningen</v>
      </c>
      <c r="B15" s="8">
        <f>Onderzoek!O16</f>
        <v>0</v>
      </c>
    </row>
    <row r="16" spans="1:2" x14ac:dyDescent="0.25">
      <c r="A16" s="6" t="str">
        <f>Onderzoek!A17</f>
        <v>Bebouwing - Risico analyse (schade bebouwing, grondwerk, trillingen e.d.)</v>
      </c>
      <c r="B16" s="8">
        <f>Onderzoek!O17</f>
        <v>0</v>
      </c>
    </row>
    <row r="17" spans="1:2" x14ac:dyDescent="0.25">
      <c r="A17" s="6" t="str">
        <f>Onderzoek!A18</f>
        <v xml:space="preserve">Bebouwing - Vooropname panden / Monitoringsplan (schade derden) </v>
      </c>
      <c r="B17" s="8">
        <f>Onderzoek!O18</f>
        <v>0</v>
      </c>
    </row>
    <row r="18" spans="1:2" x14ac:dyDescent="0.25">
      <c r="A18" s="6" t="str">
        <f>Onderzoek!A19</f>
        <v>Bemalingsadvies</v>
      </c>
      <c r="B18" s="8">
        <f>Onderzoek!O19</f>
        <v>0</v>
      </c>
    </row>
    <row r="19" spans="1:2" x14ac:dyDescent="0.25">
      <c r="A19" s="6" t="str">
        <f>Onderzoek!A20</f>
        <v>Bodemonderzoek - Aanvullend (incl PFAS, asbest ed.)</v>
      </c>
      <c r="B19" s="8">
        <f>Onderzoek!O20</f>
        <v>0</v>
      </c>
    </row>
    <row r="20" spans="1:2" x14ac:dyDescent="0.25">
      <c r="A20" s="6" t="str">
        <f>Onderzoek!A21</f>
        <v>Bodemonderzoek - Geohydrologisch (grondwaterstand)</v>
      </c>
      <c r="B20" s="8">
        <f>Onderzoek!O21</f>
        <v>0</v>
      </c>
    </row>
    <row r="21" spans="1:2" x14ac:dyDescent="0.25">
      <c r="A21" s="6" t="str">
        <f>Onderzoek!A22</f>
        <v>Bodemonderzoek - Geotechnisch onderzoek (zetting en openbarsten sleufbodem)</v>
      </c>
      <c r="B21" s="8">
        <f>Onderzoek!O22</f>
        <v>0</v>
      </c>
    </row>
    <row r="22" spans="1:2" x14ac:dyDescent="0.25">
      <c r="A22" s="6" t="str">
        <f>Onderzoek!A23</f>
        <v>Bodemonderzoek - Sonderingen</v>
      </c>
      <c r="B22" s="8">
        <f>Onderzoek!O23</f>
        <v>0</v>
      </c>
    </row>
    <row r="23" spans="1:2" x14ac:dyDescent="0.25">
      <c r="A23" s="6" t="str">
        <f>Onderzoek!A24</f>
        <v>Bodemonderzoek - Verkennend / milieukundig</v>
      </c>
      <c r="B23" s="8">
        <f>Onderzoek!O24</f>
        <v>0</v>
      </c>
    </row>
    <row r="24" spans="1:2" x14ac:dyDescent="0.25">
      <c r="A24" s="6" t="str">
        <f>Onderzoek!A25</f>
        <v xml:space="preserve">Bomen - Bomen onderzoek (type boom, lengte, kruindiameter) </v>
      </c>
      <c r="B24" s="8">
        <f>Onderzoek!O25</f>
        <v>0</v>
      </c>
    </row>
    <row r="25" spans="1:2" x14ac:dyDescent="0.25">
      <c r="A25" s="6" t="str">
        <f>Onderzoek!A26</f>
        <v>Bomen - Hoe om te gaan met de bestaande bomen</v>
      </c>
      <c r="B25" s="8">
        <f>Onderzoek!O26</f>
        <v>0</v>
      </c>
    </row>
    <row r="26" spans="1:2" x14ac:dyDescent="0.25">
      <c r="A26" s="6" t="str">
        <f>Onderzoek!A27</f>
        <v>Bomen - Onderzoek vitaliteit bomen (BEA)</v>
      </c>
      <c r="B26" s="8">
        <f>Onderzoek!O27</f>
        <v>0</v>
      </c>
    </row>
    <row r="27" spans="1:2" x14ac:dyDescent="0.25">
      <c r="A27" s="6" t="str">
        <f>Onderzoek!A28</f>
        <v>Explosieven - NGE onderzoek (Niet Gesprongen Explosieven)</v>
      </c>
      <c r="B27" s="8">
        <f>Onderzoek!O28</f>
        <v>0</v>
      </c>
    </row>
    <row r="28" spans="1:2" x14ac:dyDescent="0.25">
      <c r="A28" s="6" t="str">
        <f>Onderzoek!A29</f>
        <v>Flora &amp; Fauna - QuickScan</v>
      </c>
      <c r="B28" s="8">
        <f>Onderzoek!O29</f>
        <v>0</v>
      </c>
    </row>
    <row r="29" spans="1:2" x14ac:dyDescent="0.25">
      <c r="A29" s="6" t="str">
        <f>Onderzoek!A30</f>
        <v>Flora &amp; Fauna - Toe te passen mitigerende maatregelen</v>
      </c>
      <c r="B29" s="8">
        <f>Onderzoek!O30</f>
        <v>0</v>
      </c>
    </row>
    <row r="30" spans="1:2" x14ac:dyDescent="0.25">
      <c r="A30" s="6" t="str">
        <f>Onderzoek!A31</f>
        <v>Ligging - Digitale Inmeting (DTM) bestaande situatie</v>
      </c>
      <c r="B30" s="8">
        <f>Onderzoek!O31</f>
        <v>0</v>
      </c>
    </row>
    <row r="31" spans="1:2" x14ac:dyDescent="0.25">
      <c r="A31" s="6" t="str">
        <f>Onderzoek!A32</f>
        <v>Ligging - KLIC-oriëntatiemelding</v>
      </c>
      <c r="B31" s="8">
        <f>Onderzoek!O32</f>
        <v>0</v>
      </c>
    </row>
    <row r="32" spans="1:2" x14ac:dyDescent="0.25">
      <c r="A32" s="6" t="str">
        <f>Onderzoek!A33</f>
        <v>Ligging - Proefsleuven</v>
      </c>
      <c r="B32" s="8">
        <f>Onderzoek!O33</f>
        <v>0</v>
      </c>
    </row>
    <row r="33" spans="1:2" x14ac:dyDescent="0.25">
      <c r="A33" s="6" t="str">
        <f>Onderzoek!A34</f>
        <v>Ligging - Thermisch en elektrisch onderzoek</v>
      </c>
      <c r="B33" s="8">
        <f>Onderzoek!O34</f>
        <v>0</v>
      </c>
    </row>
    <row r="34" spans="1:2" x14ac:dyDescent="0.25">
      <c r="A34" s="6" t="str">
        <f>Onderzoek!A35</f>
        <v xml:space="preserve">Riool - Rioolinspectie tbv bestaande BOB's en diameters </v>
      </c>
      <c r="B34" s="8">
        <f>Onderzoek!O35</f>
        <v>0</v>
      </c>
    </row>
    <row r="35" spans="1:2" x14ac:dyDescent="0.25">
      <c r="A35" s="6" t="str">
        <f>Onderzoek!A36</f>
        <v>Riool - Vaststellen huidige ligging rioolstrengen (RWA, DWA en Drain)</v>
      </c>
      <c r="B35" s="8">
        <f>Onderzoek!O36</f>
        <v>0</v>
      </c>
    </row>
    <row r="36" spans="1:2" x14ac:dyDescent="0.25">
      <c r="A36" s="6" t="str">
        <f>Onderzoek!A37</f>
        <v>Stikstofonderzoek</v>
      </c>
      <c r="B36" s="8">
        <f>Onderzoek!O37</f>
        <v>0</v>
      </c>
    </row>
    <row r="37" spans="1:2" x14ac:dyDescent="0.25">
      <c r="A37" s="6" t="str">
        <f>Onderzoek!A38</f>
        <v>Straatwerk - Kwaliteitsonderzoek (grond/zand)  / Maatvast onderzoek bestrating</v>
      </c>
      <c r="B37" s="8">
        <f>Onderzoek!O38</f>
        <v>0</v>
      </c>
    </row>
    <row r="38" spans="1:2" x14ac:dyDescent="0.25">
      <c r="A38" s="6" t="str">
        <f>Onderzoek!A39</f>
        <v>Straatwerk - Nulmeting op te nemen straatwerk</v>
      </c>
      <c r="B38" s="8">
        <f>Onderzoek!O39</f>
        <v>0</v>
      </c>
    </row>
    <row r="39" spans="1:2" x14ac:dyDescent="0.25">
      <c r="A39" s="6" t="str">
        <f>Onderzoek!A40</f>
        <v>Verkeer - Bereikbaarheidsonderzoek / -afstemming</v>
      </c>
      <c r="B39" s="8">
        <f>Onderzoek!O40</f>
        <v>0</v>
      </c>
    </row>
    <row r="40" spans="1:2" x14ac:dyDescent="0.25">
      <c r="A40" s="6" t="str">
        <f>Onderzoek!A41</f>
        <v>Verkeer - Verkeersomleiding / -afsluiting</v>
      </c>
      <c r="B40" s="8">
        <f>Onderzoek!O41</f>
        <v>0</v>
      </c>
    </row>
    <row r="41" spans="1:2" x14ac:dyDescent="0.25">
      <c r="A41" s="6" t="str">
        <f>Onderzoek!A42</f>
        <v>....</v>
      </c>
      <c r="B41" s="8">
        <f>Onderzoek!O42</f>
        <v>0</v>
      </c>
    </row>
    <row r="42" spans="1:2" x14ac:dyDescent="0.25">
      <c r="A42" s="6" t="str">
        <f>Onderzoek!A43</f>
        <v>….</v>
      </c>
      <c r="B42" s="8">
        <f>Onderzoek!O43</f>
        <v>0</v>
      </c>
    </row>
    <row r="43" spans="1:2" x14ac:dyDescent="0.25">
      <c r="A43" s="6" t="str">
        <f>Onderzoek!A44</f>
        <v>….</v>
      </c>
      <c r="B43" s="8">
        <f>Onderzoek!O44</f>
        <v>0</v>
      </c>
    </row>
    <row r="44" spans="1:2" ht="15.75" thickBot="1" x14ac:dyDescent="0.3">
      <c r="A44" s="6" t="str">
        <f>Onderzoek!A45</f>
        <v>….</v>
      </c>
      <c r="B44" s="8">
        <f>Onderzoek!O45</f>
        <v>0</v>
      </c>
    </row>
    <row r="45" spans="1:2" ht="15.75" thickBot="1" x14ac:dyDescent="0.3">
      <c r="A45" s="104" t="s">
        <v>92</v>
      </c>
      <c r="B45" s="106">
        <f>SUM(B9:B42)</f>
        <v>0</v>
      </c>
    </row>
    <row r="47" spans="1:2" ht="15.75" thickBot="1" x14ac:dyDescent="0.3"/>
    <row r="48" spans="1:2" ht="15.75" thickBot="1" x14ac:dyDescent="0.3">
      <c r="A48" s="105" t="s">
        <v>67</v>
      </c>
      <c r="B48" s="105" t="s">
        <v>91</v>
      </c>
    </row>
    <row r="49" spans="1:2" x14ac:dyDescent="0.25">
      <c r="A49" s="30" t="str">
        <f>Werkzaamheden!A10</f>
        <v>Beveiliging</v>
      </c>
      <c r="B49" s="130">
        <f>Werkzaamheden!O10</f>
        <v>0</v>
      </c>
    </row>
    <row r="50" spans="1:2" x14ac:dyDescent="0.25">
      <c r="A50" s="88" t="str">
        <f>Werkzaamheden!A11</f>
        <v>Bouwplaatsinrichting</v>
      </c>
      <c r="B50" s="8">
        <f>Werkzaamheden!O11</f>
        <v>0</v>
      </c>
    </row>
    <row r="51" spans="1:2" x14ac:dyDescent="0.25">
      <c r="A51" s="88" t="str">
        <f>Werkzaamheden!A12</f>
        <v>Definitief straatwerk</v>
      </c>
      <c r="B51" s="8">
        <f>Werkzaamheden!O12</f>
        <v>0</v>
      </c>
    </row>
    <row r="52" spans="1:2" x14ac:dyDescent="0.25">
      <c r="A52" s="88" t="str">
        <f>Werkzaamheden!A13</f>
        <v>Directievoering</v>
      </c>
      <c r="B52" s="8">
        <f>Werkzaamheden!O13</f>
        <v>0</v>
      </c>
    </row>
    <row r="53" spans="1:2" x14ac:dyDescent="0.25">
      <c r="A53" s="88" t="str">
        <f>Werkzaamheden!A14</f>
        <v>Eigen Engineering</v>
      </c>
      <c r="B53" s="8">
        <f>Werkzaamheden!O14</f>
        <v>0</v>
      </c>
    </row>
    <row r="54" spans="1:2" x14ac:dyDescent="0.25">
      <c r="A54" s="88" t="str">
        <f>Werkzaamheden!A15</f>
        <v>Gezamelijk overleg, planning</v>
      </c>
      <c r="B54" s="8">
        <f>Werkzaamheden!O15</f>
        <v>0</v>
      </c>
    </row>
    <row r="55" spans="1:2" x14ac:dyDescent="0.25">
      <c r="A55" s="88" t="str">
        <f>Werkzaamheden!A16</f>
        <v>Graven tbv aanleg</v>
      </c>
      <c r="B55" s="8">
        <f>Werkzaamheden!O16</f>
        <v>0</v>
      </c>
    </row>
    <row r="56" spans="1:2" x14ac:dyDescent="0.25">
      <c r="A56" s="88" t="str">
        <f>Werkzaamheden!A17</f>
        <v>Omgevingscommunicatie</v>
      </c>
      <c r="B56" s="8">
        <f>Werkzaamheden!O17</f>
        <v>0</v>
      </c>
    </row>
    <row r="57" spans="1:2" x14ac:dyDescent="0.25">
      <c r="A57" s="88" t="str">
        <f>Werkzaamheden!A18</f>
        <v>Omgevingsmanager</v>
      </c>
      <c r="B57" s="8">
        <f>Werkzaamheden!O18</f>
        <v>0</v>
      </c>
    </row>
    <row r="58" spans="1:2" x14ac:dyDescent="0.25">
      <c r="A58" s="88" t="str">
        <f>Werkzaamheden!A19</f>
        <v>Revisie verwerking GIS</v>
      </c>
      <c r="B58" s="8">
        <f>Werkzaamheden!O19</f>
        <v>0</v>
      </c>
    </row>
    <row r="59" spans="1:2" x14ac:dyDescent="0.25">
      <c r="A59" s="88" t="str">
        <f>Werkzaamheden!A20</f>
        <v>Saneren</v>
      </c>
      <c r="B59" s="8">
        <f>Werkzaamheden!O20</f>
        <v>0</v>
      </c>
    </row>
    <row r="60" spans="1:2" x14ac:dyDescent="0.25">
      <c r="A60" s="88" t="str">
        <f>Werkzaamheden!A21</f>
        <v>Tijdelijk straatwerk</v>
      </c>
      <c r="B60" s="8">
        <f>Werkzaamheden!O21</f>
        <v>0</v>
      </c>
    </row>
    <row r="61" spans="1:2" x14ac:dyDescent="0.25">
      <c r="A61" s="88" t="str">
        <f>Werkzaamheden!A22</f>
        <v>Tijdelijke verkeersmaatregelen</v>
      </c>
      <c r="B61" s="8">
        <f>Werkzaamheden!O22</f>
        <v>0</v>
      </c>
    </row>
    <row r="62" spans="1:2" x14ac:dyDescent="0.25">
      <c r="A62" s="88" t="str">
        <f>Werkzaamheden!A23</f>
        <v>Toezicht</v>
      </c>
      <c r="B62" s="8">
        <f>Werkzaamheden!O23</f>
        <v>0</v>
      </c>
    </row>
    <row r="63" spans="1:2" x14ac:dyDescent="0.25">
      <c r="A63" s="88" t="str">
        <f>Werkzaamheden!A24</f>
        <v>Verkeersoverleg</v>
      </c>
      <c r="B63" s="8">
        <f>Werkzaamheden!O24</f>
        <v>0</v>
      </c>
    </row>
    <row r="64" spans="1:2" x14ac:dyDescent="0.25">
      <c r="A64" s="88" t="str">
        <f>Werkzaamheden!A25</f>
        <v>Vegunningen</v>
      </c>
      <c r="B64" s="8">
        <f>Werkzaamheden!O25</f>
        <v>0</v>
      </c>
    </row>
    <row r="65" spans="1:2" x14ac:dyDescent="0.25">
      <c r="A65" s="88" t="str">
        <f>Werkzaamheden!A26</f>
        <v>…</v>
      </c>
      <c r="B65" s="8">
        <f>Werkzaamheden!O26</f>
        <v>0</v>
      </c>
    </row>
    <row r="66" spans="1:2" x14ac:dyDescent="0.25">
      <c r="A66" s="88">
        <f>Werkzaamheden!A27</f>
        <v>0</v>
      </c>
      <c r="B66" s="8">
        <f>Werkzaamheden!O27</f>
        <v>0</v>
      </c>
    </row>
    <row r="67" spans="1:2" x14ac:dyDescent="0.25">
      <c r="A67" s="88" t="str">
        <f>Werkzaamheden!A28</f>
        <v>DETAILWERKZAAMHEDEN</v>
      </c>
      <c r="B67" s="8">
        <f>Werkzaamheden!O28</f>
        <v>0</v>
      </c>
    </row>
    <row r="68" spans="1:2" x14ac:dyDescent="0.25">
      <c r="A68" s="88" t="str">
        <f>Werkzaamheden!A29</f>
        <v>Aanbrengen gas- en waterleidingen (incl. alle bijkomende werkzaamheden)</v>
      </c>
      <c r="B68" s="8">
        <f>Werkzaamheden!O29</f>
        <v>0</v>
      </c>
    </row>
    <row r="69" spans="1:2" x14ac:dyDescent="0.25">
      <c r="A69" s="88" t="str">
        <f>Werkzaamheden!A30</f>
        <v>Aanbrengen kantopsluitingen</v>
      </c>
      <c r="B69" s="8">
        <f>Werkzaamheden!O30</f>
        <v>0</v>
      </c>
    </row>
    <row r="70" spans="1:2" x14ac:dyDescent="0.25">
      <c r="A70" s="88" t="str">
        <f>Werkzaamheden!A31</f>
        <v>Aanbrengen markering en bebording</v>
      </c>
      <c r="B70" s="8">
        <f>Werkzaamheden!O31</f>
        <v>0</v>
      </c>
    </row>
    <row r="71" spans="1:2" x14ac:dyDescent="0.25">
      <c r="A71" s="88" t="str">
        <f>Werkzaamheden!A32</f>
        <v>Aanbrengen openbare verlichting</v>
      </c>
      <c r="B71" s="8">
        <f>Werkzaamheden!O32</f>
        <v>0</v>
      </c>
    </row>
    <row r="72" spans="1:2" x14ac:dyDescent="0.25">
      <c r="A72" s="88" t="str">
        <f>Werkzaamheden!A33</f>
        <v>Aanbrengen putranden</v>
      </c>
      <c r="B72" s="8">
        <f>Werkzaamheden!O33</f>
        <v>0</v>
      </c>
    </row>
    <row r="73" spans="1:2" x14ac:dyDescent="0.25">
      <c r="A73" s="88" t="str">
        <f>Werkzaamheden!A34</f>
        <v>Aanbrengen schakel- en verdeelinrichting</v>
      </c>
      <c r="B73" s="8">
        <f>Werkzaamheden!O34</f>
        <v>0</v>
      </c>
    </row>
    <row r="74" spans="1:2" x14ac:dyDescent="0.25">
      <c r="A74" s="88" t="str">
        <f>Werkzaamheden!A35</f>
        <v>Aanbrengen voedingskabels OV</v>
      </c>
      <c r="B74" s="8">
        <f>Werkzaamheden!O35</f>
        <v>0</v>
      </c>
    </row>
    <row r="75" spans="1:2" x14ac:dyDescent="0.25">
      <c r="A75" s="88" t="str">
        <f>Werkzaamheden!A36</f>
        <v>Acceptatiekosten asfalt</v>
      </c>
      <c r="B75" s="8">
        <f>Werkzaamheden!O36</f>
        <v>0</v>
      </c>
    </row>
    <row r="76" spans="1:2" x14ac:dyDescent="0.25">
      <c r="A76" s="88" t="str">
        <f>Werkzaamheden!A37</f>
        <v>Bemaling t.b.v. drainage</v>
      </c>
      <c r="B76" s="8">
        <f>Werkzaamheden!O37</f>
        <v>0</v>
      </c>
    </row>
    <row r="77" spans="1:2" x14ac:dyDescent="0.25">
      <c r="A77" s="88" t="str">
        <f>Werkzaamheden!A38</f>
        <v>Bemaling t.b.v. gas- en waterleidingen</v>
      </c>
      <c r="B77" s="8">
        <f>Werkzaamheden!O38</f>
        <v>0</v>
      </c>
    </row>
    <row r="78" spans="1:2" x14ac:dyDescent="0.25">
      <c r="A78" s="88" t="str">
        <f>Werkzaamheden!A39</f>
        <v>Directievoorzieningen (keet etc.)</v>
      </c>
      <c r="B78" s="8">
        <f>Werkzaamheden!O39</f>
        <v>0</v>
      </c>
    </row>
    <row r="79" spans="1:2" x14ac:dyDescent="0.25">
      <c r="A79" s="88" t="str">
        <f>Werkzaamheden!A40</f>
        <v>Eenmalige kosten, korting, bouwplaatskosten, uitvoeringskosten, AK, Winst en Risico</v>
      </c>
      <c r="B79" s="8">
        <f>Werkzaamheden!O40</f>
        <v>0</v>
      </c>
    </row>
    <row r="80" spans="1:2" x14ac:dyDescent="0.25">
      <c r="A80" s="88" t="str">
        <f>Werkzaamheden!A41</f>
        <v>Frezen asfalt aansluitingen</v>
      </c>
      <c r="B80" s="8">
        <f>Werkzaamheden!O41</f>
        <v>0</v>
      </c>
    </row>
    <row r="81" spans="1:2" x14ac:dyDescent="0.25">
      <c r="A81" s="88" t="str">
        <f>Werkzaamheden!A42</f>
        <v>Grond leveren</v>
      </c>
      <c r="B81" s="8">
        <f>Werkzaamheden!O42</f>
        <v>0</v>
      </c>
    </row>
    <row r="82" spans="1:2" x14ac:dyDescent="0.25">
      <c r="A82" s="88" t="str">
        <f>Werkzaamheden!A43</f>
        <v>Grondwerk cunet ontgraven</v>
      </c>
      <c r="B82" s="8">
        <f>Werkzaamheden!O43</f>
        <v>0</v>
      </c>
    </row>
    <row r="83" spans="1:2" x14ac:dyDescent="0.25">
      <c r="A83" s="88" t="str">
        <f>Werkzaamheden!A44</f>
        <v>Grondwerk drainagesleuf aanvullen</v>
      </c>
      <c r="B83" s="8">
        <f>Werkzaamheden!O44</f>
        <v>0</v>
      </c>
    </row>
    <row r="84" spans="1:2" x14ac:dyDescent="0.25">
      <c r="A84" s="88" t="str">
        <f>Werkzaamheden!A45</f>
        <v>Grondwerk drainagesleuf ontgraven</v>
      </c>
      <c r="B84" s="8">
        <f>Werkzaamheden!O45</f>
        <v>0</v>
      </c>
    </row>
    <row r="85" spans="1:2" x14ac:dyDescent="0.25">
      <c r="A85" s="88" t="str">
        <f>Werkzaamheden!A46</f>
        <v>Grondwerk sleuf gas- en waterleidingen ontgraven (incl. eventuele transporten en stortkosten grond)</v>
      </c>
      <c r="B85" s="8">
        <f>Werkzaamheden!O46</f>
        <v>0</v>
      </c>
    </row>
    <row r="86" spans="1:2" x14ac:dyDescent="0.25">
      <c r="A86" s="88" t="str">
        <f>Werkzaamheden!A47</f>
        <v>Herstellen sleufbedekking na vervanging gas- en waterleidingen (incl. alle bijkomende werkzaamheden)</v>
      </c>
      <c r="B86" s="8">
        <f>Werkzaamheden!O47</f>
        <v>0</v>
      </c>
    </row>
    <row r="87" spans="1:2" x14ac:dyDescent="0.25">
      <c r="A87" s="88" t="str">
        <f>Werkzaamheden!A48</f>
        <v>Maatregelen bescherming kabels &amp; leidingen</v>
      </c>
      <c r="B87" s="8">
        <f>Werkzaamheden!O48</f>
        <v>0</v>
      </c>
    </row>
    <row r="88" spans="1:2" x14ac:dyDescent="0.25">
      <c r="A88" s="88" t="str">
        <f>Werkzaamheden!A49</f>
        <v>Milieukundige begeleiding</v>
      </c>
      <c r="B88" s="8">
        <f>Werkzaamheden!O49</f>
        <v>0</v>
      </c>
    </row>
    <row r="89" spans="1:2" x14ac:dyDescent="0.25">
      <c r="A89" s="88" t="str">
        <f>Werkzaamheden!A50</f>
        <v>Opbreken kantopsluitingen</v>
      </c>
      <c r="B89" s="8">
        <f>Werkzaamheden!O50</f>
        <v>0</v>
      </c>
    </row>
    <row r="90" spans="1:2" x14ac:dyDescent="0.25">
      <c r="A90" s="88" t="str">
        <f>Werkzaamheden!A51</f>
        <v>Opbreken overige bestrating</v>
      </c>
      <c r="B90" s="8">
        <f>Werkzaamheden!O51</f>
        <v>0</v>
      </c>
    </row>
    <row r="91" spans="1:2" x14ac:dyDescent="0.25">
      <c r="A91" s="88" t="str">
        <f>Werkzaamheden!A52</f>
        <v>Opbreken rijbaan bestrating</v>
      </c>
      <c r="B91" s="8">
        <f>Werkzaamheden!O52</f>
        <v>0</v>
      </c>
    </row>
    <row r="92" spans="1:2" x14ac:dyDescent="0.25">
      <c r="A92" s="88" t="str">
        <f>Werkzaamheden!A53</f>
        <v>Opleveringsinspectie en revisie drain</v>
      </c>
      <c r="B92" s="8">
        <f>Werkzaamheden!O53</f>
        <v>0</v>
      </c>
    </row>
    <row r="93" spans="1:2" x14ac:dyDescent="0.25">
      <c r="A93" s="88" t="str">
        <f>Werkzaamheden!A54</f>
        <v>Opnemen sleufbedekking t.b.v. vervanging gas- en waterleidingen (incl. alle bijkomende werkzaamheden)</v>
      </c>
      <c r="B93" s="8">
        <f>Werkzaamheden!O54</f>
        <v>0</v>
      </c>
    </row>
    <row r="94" spans="1:2" x14ac:dyDescent="0.25">
      <c r="A94" s="88" t="str">
        <f>Werkzaamheden!A55</f>
        <v>Opruimwerkzaamheden</v>
      </c>
      <c r="B94" s="8">
        <f>Werkzaamheden!O55</f>
        <v>0</v>
      </c>
    </row>
    <row r="95" spans="1:2" x14ac:dyDescent="0.25">
      <c r="A95" s="88" t="str">
        <f>Werkzaamheden!A56</f>
        <v>T.B.S.-materieel</v>
      </c>
      <c r="B95" s="8">
        <f>Werkzaamheden!O56</f>
        <v>0</v>
      </c>
    </row>
    <row r="96" spans="1:2" x14ac:dyDescent="0.25">
      <c r="A96" s="88" t="str">
        <f>Werkzaamheden!A57</f>
        <v>T.B.S.-werknemers</v>
      </c>
      <c r="B96" s="8">
        <f>Werkzaamheden!O57</f>
        <v>0</v>
      </c>
    </row>
    <row r="97" spans="1:2" x14ac:dyDescent="0.25">
      <c r="A97" s="88" t="str">
        <f>Werkzaamheden!A58</f>
        <v>‘Tijdelijk’ herstellen sleufbedekking na vervanging gas- en waterleidingen (incl. alle bijkomende werkzaamheden)</v>
      </c>
      <c r="B97" s="8">
        <f>Werkzaamheden!O58</f>
        <v>0</v>
      </c>
    </row>
    <row r="98" spans="1:2" x14ac:dyDescent="0.25">
      <c r="A98" s="88" t="str">
        <f>Werkzaamheden!A59</f>
        <v>Verkeersmaatregelen, klic, coördinatieverplichting, tijdelijk depot</v>
      </c>
      <c r="B98" s="8">
        <f>Werkzaamheden!O59</f>
        <v>0</v>
      </c>
    </row>
    <row r="99" spans="1:2" x14ac:dyDescent="0.25">
      <c r="A99" s="88" t="str">
        <f>Werkzaamheden!A60</f>
        <v>Verlengen van te handhaven brandkranen i.v.m. maaiveldophoging</v>
      </c>
      <c r="B99" s="8">
        <f>Werkzaamheden!O60</f>
        <v>0</v>
      </c>
    </row>
    <row r="100" spans="1:2" x14ac:dyDescent="0.25">
      <c r="A100" s="88" t="str">
        <f>Werkzaamheden!A61</f>
        <v>Verwijderen funderingslaag</v>
      </c>
      <c r="B100" s="8">
        <f>Werkzaamheden!O61</f>
        <v>0</v>
      </c>
    </row>
    <row r="101" spans="1:2" x14ac:dyDescent="0.25">
      <c r="A101" s="88" t="str">
        <f>Werkzaamheden!A62</f>
        <v>Verwijderen gas- en waterleidingen (incl. alle bijkomende werkzaamheden)</v>
      </c>
      <c r="B101" s="8">
        <f>Werkzaamheden!O62</f>
        <v>0</v>
      </c>
    </row>
    <row r="102" spans="1:2" x14ac:dyDescent="0.25">
      <c r="A102" s="88" t="str">
        <f>Werkzaamheden!A63</f>
        <v>Verwijderen groen</v>
      </c>
      <c r="B102" s="8">
        <f>Werkzaamheden!O63</f>
        <v>0</v>
      </c>
    </row>
    <row r="103" spans="1:2" x14ac:dyDescent="0.25">
      <c r="A103" s="88" t="str">
        <f>Werkzaamheden!A64</f>
        <v>Verwijderen kolken en aansluitingen</v>
      </c>
      <c r="B103" s="8">
        <f>Werkzaamheden!O64</f>
        <v>0</v>
      </c>
    </row>
    <row r="104" spans="1:2" x14ac:dyDescent="0.25">
      <c r="A104" s="88" t="str">
        <f>Werkzaamheden!A65</f>
        <v>Verwijderen markeringen</v>
      </c>
      <c r="B104" s="8">
        <f>Werkzaamheden!O65</f>
        <v>0</v>
      </c>
    </row>
    <row r="105" spans="1:2" x14ac:dyDescent="0.25">
      <c r="A105" s="88" t="str">
        <f>Werkzaamheden!A66</f>
        <v>Verwijderen openbare verlichting</v>
      </c>
      <c r="B105" s="8">
        <f>Werkzaamheden!O66</f>
        <v>0</v>
      </c>
    </row>
    <row r="106" spans="1:2" x14ac:dyDescent="0.25">
      <c r="A106" s="88" t="str">
        <f>Werkzaamheden!A67</f>
        <v>Verwijderen straatmeubilair</v>
      </c>
      <c r="B106" s="8">
        <f>Werkzaamheden!O67</f>
        <v>0</v>
      </c>
    </row>
    <row r="107" spans="1:2" x14ac:dyDescent="0.25">
      <c r="A107" s="88" t="str">
        <f>Werkzaamheden!A68</f>
        <v>Verwijderen verkeersborden</v>
      </c>
      <c r="B107" s="8">
        <f>Werkzaamheden!O68</f>
        <v>0</v>
      </c>
    </row>
    <row r="108" spans="1:2" x14ac:dyDescent="0.25">
      <c r="A108" s="88" t="str">
        <f>Werkzaamheden!A69</f>
        <v>Werk van algemene aard</v>
      </c>
      <c r="B108" s="8">
        <f>Werkzaamheden!O69</f>
        <v>0</v>
      </c>
    </row>
    <row r="109" spans="1:2" x14ac:dyDescent="0.25">
      <c r="A109" s="88" t="str">
        <f>Werkzaamheden!A70</f>
        <v>Zagen asfalt</v>
      </c>
      <c r="B109" s="8">
        <f>Werkzaamheden!O70</f>
        <v>0</v>
      </c>
    </row>
    <row r="110" spans="1:2" x14ac:dyDescent="0.25">
      <c r="A110" s="88" t="str">
        <f>Werkzaamheden!A71</f>
        <v>…</v>
      </c>
      <c r="B110" s="8">
        <f>Werkzaamheden!O71</f>
        <v>0</v>
      </c>
    </row>
    <row r="111" spans="1:2" x14ac:dyDescent="0.25">
      <c r="A111" s="88" t="str">
        <f>Werkzaamheden!A72</f>
        <v>…</v>
      </c>
      <c r="B111" s="8">
        <f>Werkzaamheden!O72</f>
        <v>0</v>
      </c>
    </row>
    <row r="112" spans="1:2" ht="15.75" thickBot="1" x14ac:dyDescent="0.3">
      <c r="A112" s="88" t="str">
        <f>Werkzaamheden!A73</f>
        <v>…</v>
      </c>
      <c r="B112" s="8">
        <f>Werkzaamheden!O73</f>
        <v>0</v>
      </c>
    </row>
    <row r="113" spans="1:2" ht="15.75" thickBot="1" x14ac:dyDescent="0.3">
      <c r="A113" s="104" t="s">
        <v>92</v>
      </c>
      <c r="B113" s="106">
        <f>SUM(B49:B112)</f>
        <v>0</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5D328-CB19-49B5-B8A9-4DA14FEE3BA9}">
  <dimension ref="A1:B113"/>
  <sheetViews>
    <sheetView showGridLines="0" showWhiteSpace="0" topLeftCell="A76" zoomScaleNormal="100" workbookViewId="0">
      <selection activeCell="C121" sqref="C121"/>
    </sheetView>
  </sheetViews>
  <sheetFormatPr defaultColWidth="8.85546875" defaultRowHeight="15" x14ac:dyDescent="0.25"/>
  <cols>
    <col min="1" max="1" width="76" bestFit="1" customWidth="1"/>
    <col min="2" max="2" width="12.85546875" customWidth="1"/>
    <col min="3" max="3" width="25.42578125" customWidth="1"/>
    <col min="4" max="4" width="21.140625" customWidth="1"/>
  </cols>
  <sheetData>
    <row r="1" spans="1:2" x14ac:dyDescent="0.25">
      <c r="A1" s="4" t="s">
        <v>98</v>
      </c>
    </row>
    <row r="2" spans="1:2" ht="57" customHeight="1" x14ac:dyDescent="0.35">
      <c r="A2" s="90" t="s">
        <v>93</v>
      </c>
    </row>
    <row r="3" spans="1:2" ht="15.75" thickBot="1" x14ac:dyDescent="0.3">
      <c r="A3" s="138"/>
    </row>
    <row r="4" spans="1:2" x14ac:dyDescent="0.25">
      <c r="A4" s="131" t="s">
        <v>87</v>
      </c>
      <c r="B4" s="132">
        <f>B45</f>
        <v>0</v>
      </c>
    </row>
    <row r="5" spans="1:2" ht="15.75" thickBot="1" x14ac:dyDescent="0.3">
      <c r="A5" s="133" t="s">
        <v>88</v>
      </c>
      <c r="B5" s="134">
        <f>B113</f>
        <v>0</v>
      </c>
    </row>
    <row r="6" spans="1:2" ht="16.5" thickBot="1" x14ac:dyDescent="0.3">
      <c r="A6" s="135" t="s">
        <v>89</v>
      </c>
      <c r="B6" s="136">
        <f>B4+B5</f>
        <v>0</v>
      </c>
    </row>
    <row r="7" spans="1:2" ht="24.75" customHeight="1" thickBot="1" x14ac:dyDescent="0.3"/>
    <row r="8" spans="1:2" ht="15.75" thickBot="1" x14ac:dyDescent="0.3">
      <c r="A8" s="104" t="s">
        <v>90</v>
      </c>
      <c r="B8" s="108" t="s">
        <v>91</v>
      </c>
    </row>
    <row r="9" spans="1:2" x14ac:dyDescent="0.25">
      <c r="A9" s="5" t="str">
        <f>Onderzoek!A10</f>
        <v>Aanwezigheid objecten - Ondergrondse en bovengrondse containers</v>
      </c>
      <c r="B9" s="7">
        <f>Onderzoek!P10</f>
        <v>0</v>
      </c>
    </row>
    <row r="10" spans="1:2" x14ac:dyDescent="0.25">
      <c r="A10" s="5" t="str">
        <f>Onderzoek!A11</f>
        <v>Aanwezigheid objecten - Openbare verlichting en laadpalen</v>
      </c>
      <c r="B10" s="8">
        <f>Onderzoek!P11</f>
        <v>0</v>
      </c>
    </row>
    <row r="11" spans="1:2" x14ac:dyDescent="0.25">
      <c r="A11" s="5" t="str">
        <f>Onderzoek!A12</f>
        <v>Aanwezigheid objecten - Parkeerautomaten en abri's</v>
      </c>
      <c r="B11" s="8">
        <f>Onderzoek!P12</f>
        <v>0</v>
      </c>
    </row>
    <row r="12" spans="1:2" x14ac:dyDescent="0.25">
      <c r="A12" s="6" t="str">
        <f>Onderzoek!A13</f>
        <v>Archeologisch onderzoek</v>
      </c>
      <c r="B12" s="8">
        <f>Onderzoek!P13</f>
        <v>0</v>
      </c>
    </row>
    <row r="13" spans="1:2" x14ac:dyDescent="0.25">
      <c r="A13" s="6" t="str">
        <f>Onderzoek!A14</f>
        <v>Asfaltonderzoek - (teerhoudend, koolassen, e.d.)</v>
      </c>
      <c r="B13" s="8">
        <f>Onderzoek!P14</f>
        <v>0</v>
      </c>
    </row>
    <row r="14" spans="1:2" x14ac:dyDescent="0.25">
      <c r="A14" s="6" t="str">
        <f>Onderzoek!A15</f>
        <v>Bebouwing - Fundatieonderzoek</v>
      </c>
      <c r="B14" s="8">
        <f>Onderzoek!P15</f>
        <v>0</v>
      </c>
    </row>
    <row r="15" spans="1:2" x14ac:dyDescent="0.25">
      <c r="A15" s="6" t="str">
        <f>Onderzoek!A16</f>
        <v>Bebouwing - Nulmeting verzakking woningen</v>
      </c>
      <c r="B15" s="8">
        <f>Onderzoek!P16</f>
        <v>0</v>
      </c>
    </row>
    <row r="16" spans="1:2" x14ac:dyDescent="0.25">
      <c r="A16" s="6" t="str">
        <f>Onderzoek!A17</f>
        <v>Bebouwing - Risico analyse (schade bebouwing, grondwerk, trillingen e.d.)</v>
      </c>
      <c r="B16" s="8">
        <f>Onderzoek!P17</f>
        <v>0</v>
      </c>
    </row>
    <row r="17" spans="1:2" x14ac:dyDescent="0.25">
      <c r="A17" s="6" t="str">
        <f>Onderzoek!A18</f>
        <v xml:space="preserve">Bebouwing - Vooropname panden / Monitoringsplan (schade derden) </v>
      </c>
      <c r="B17" s="8">
        <f>Onderzoek!P18</f>
        <v>0</v>
      </c>
    </row>
    <row r="18" spans="1:2" x14ac:dyDescent="0.25">
      <c r="A18" s="6" t="str">
        <f>Onderzoek!A19</f>
        <v>Bemalingsadvies</v>
      </c>
      <c r="B18" s="8">
        <f>Onderzoek!P19</f>
        <v>0</v>
      </c>
    </row>
    <row r="19" spans="1:2" x14ac:dyDescent="0.25">
      <c r="A19" s="6" t="str">
        <f>Onderzoek!A20</f>
        <v>Bodemonderzoek - Aanvullend (incl PFAS, asbest ed.)</v>
      </c>
      <c r="B19" s="8">
        <f>Onderzoek!P20</f>
        <v>0</v>
      </c>
    </row>
    <row r="20" spans="1:2" x14ac:dyDescent="0.25">
      <c r="A20" s="6" t="str">
        <f>Onderzoek!A21</f>
        <v>Bodemonderzoek - Geohydrologisch (grondwaterstand)</v>
      </c>
      <c r="B20" s="8">
        <f>Onderzoek!P21</f>
        <v>0</v>
      </c>
    </row>
    <row r="21" spans="1:2" x14ac:dyDescent="0.25">
      <c r="A21" s="6" t="str">
        <f>Onderzoek!A22</f>
        <v>Bodemonderzoek - Geotechnisch onderzoek (zetting en openbarsten sleufbodem)</v>
      </c>
      <c r="B21" s="8">
        <f>Onderzoek!P22</f>
        <v>0</v>
      </c>
    </row>
    <row r="22" spans="1:2" x14ac:dyDescent="0.25">
      <c r="A22" s="6" t="str">
        <f>Onderzoek!A23</f>
        <v>Bodemonderzoek - Sonderingen</v>
      </c>
      <c r="B22" s="8">
        <f>Onderzoek!P23</f>
        <v>0</v>
      </c>
    </row>
    <row r="23" spans="1:2" x14ac:dyDescent="0.25">
      <c r="A23" s="6" t="str">
        <f>Onderzoek!A24</f>
        <v>Bodemonderzoek - Verkennend / milieukundig</v>
      </c>
      <c r="B23" s="8">
        <f>Onderzoek!P24</f>
        <v>0</v>
      </c>
    </row>
    <row r="24" spans="1:2" x14ac:dyDescent="0.25">
      <c r="A24" s="6" t="str">
        <f>Onderzoek!A25</f>
        <v xml:space="preserve">Bomen - Bomen onderzoek (type boom, lengte, kruindiameter) </v>
      </c>
      <c r="B24" s="8">
        <f>Onderzoek!P25</f>
        <v>0</v>
      </c>
    </row>
    <row r="25" spans="1:2" x14ac:dyDescent="0.25">
      <c r="A25" s="6" t="str">
        <f>Onderzoek!A26</f>
        <v>Bomen - Hoe om te gaan met de bestaande bomen</v>
      </c>
      <c r="B25" s="8">
        <f>Onderzoek!P26</f>
        <v>0</v>
      </c>
    </row>
    <row r="26" spans="1:2" x14ac:dyDescent="0.25">
      <c r="A26" s="6" t="str">
        <f>Onderzoek!A27</f>
        <v>Bomen - Onderzoek vitaliteit bomen (BEA)</v>
      </c>
      <c r="B26" s="8">
        <f>Onderzoek!P27</f>
        <v>0</v>
      </c>
    </row>
    <row r="27" spans="1:2" x14ac:dyDescent="0.25">
      <c r="A27" s="6" t="str">
        <f>Onderzoek!A28</f>
        <v>Explosieven - NGE onderzoek (Niet Gesprongen Explosieven)</v>
      </c>
      <c r="B27" s="8">
        <f>Onderzoek!P28</f>
        <v>0</v>
      </c>
    </row>
    <row r="28" spans="1:2" x14ac:dyDescent="0.25">
      <c r="A28" s="6" t="str">
        <f>Onderzoek!A29</f>
        <v>Flora &amp; Fauna - QuickScan</v>
      </c>
      <c r="B28" s="8">
        <f>Onderzoek!P29</f>
        <v>0</v>
      </c>
    </row>
    <row r="29" spans="1:2" x14ac:dyDescent="0.25">
      <c r="A29" s="6" t="str">
        <f>Onderzoek!A30</f>
        <v>Flora &amp; Fauna - Toe te passen mitigerende maatregelen</v>
      </c>
      <c r="B29" s="8">
        <f>Onderzoek!P30</f>
        <v>0</v>
      </c>
    </row>
    <row r="30" spans="1:2" x14ac:dyDescent="0.25">
      <c r="A30" s="6" t="str">
        <f>Onderzoek!A31</f>
        <v>Ligging - Digitale Inmeting (DTM) bestaande situatie</v>
      </c>
      <c r="B30" s="8">
        <f>Onderzoek!P31</f>
        <v>0</v>
      </c>
    </row>
    <row r="31" spans="1:2" x14ac:dyDescent="0.25">
      <c r="A31" s="6" t="str">
        <f>Onderzoek!A32</f>
        <v>Ligging - KLIC-oriëntatiemelding</v>
      </c>
      <c r="B31" s="8">
        <f>Onderzoek!P32</f>
        <v>0</v>
      </c>
    </row>
    <row r="32" spans="1:2" x14ac:dyDescent="0.25">
      <c r="A32" s="6" t="str">
        <f>Onderzoek!A33</f>
        <v>Ligging - Proefsleuven</v>
      </c>
      <c r="B32" s="8">
        <f>Onderzoek!P33</f>
        <v>0</v>
      </c>
    </row>
    <row r="33" spans="1:2" x14ac:dyDescent="0.25">
      <c r="A33" s="6" t="str">
        <f>Onderzoek!A34</f>
        <v>Ligging - Thermisch en elektrisch onderzoek</v>
      </c>
      <c r="B33" s="8">
        <f>Onderzoek!P34</f>
        <v>0</v>
      </c>
    </row>
    <row r="34" spans="1:2" x14ac:dyDescent="0.25">
      <c r="A34" s="6" t="str">
        <f>Onderzoek!A35</f>
        <v xml:space="preserve">Riool - Rioolinspectie tbv bestaande BOB's en diameters </v>
      </c>
      <c r="B34" s="8">
        <f>Onderzoek!P35</f>
        <v>0</v>
      </c>
    </row>
    <row r="35" spans="1:2" x14ac:dyDescent="0.25">
      <c r="A35" s="6" t="str">
        <f>Onderzoek!A36</f>
        <v>Riool - Vaststellen huidige ligging rioolstrengen (RWA, DWA en Drain)</v>
      </c>
      <c r="B35" s="8">
        <f>Onderzoek!P36</f>
        <v>0</v>
      </c>
    </row>
    <row r="36" spans="1:2" x14ac:dyDescent="0.25">
      <c r="A36" s="6" t="str">
        <f>Onderzoek!A37</f>
        <v>Stikstofonderzoek</v>
      </c>
      <c r="B36" s="8">
        <f>Onderzoek!P37</f>
        <v>0</v>
      </c>
    </row>
    <row r="37" spans="1:2" x14ac:dyDescent="0.25">
      <c r="A37" s="6" t="str">
        <f>Onderzoek!A38</f>
        <v>Straatwerk - Kwaliteitsonderzoek (grond/zand)  / Maatvast onderzoek bestrating</v>
      </c>
      <c r="B37" s="8">
        <f>Onderzoek!P38</f>
        <v>0</v>
      </c>
    </row>
    <row r="38" spans="1:2" x14ac:dyDescent="0.25">
      <c r="A38" s="6" t="str">
        <f>Onderzoek!A39</f>
        <v>Straatwerk - Nulmeting op te nemen straatwerk</v>
      </c>
      <c r="B38" s="8">
        <f>Onderzoek!P39</f>
        <v>0</v>
      </c>
    </row>
    <row r="39" spans="1:2" x14ac:dyDescent="0.25">
      <c r="A39" s="6" t="str">
        <f>Onderzoek!A40</f>
        <v>Verkeer - Bereikbaarheidsonderzoek / -afstemming</v>
      </c>
      <c r="B39" s="8">
        <f>Onderzoek!P40</f>
        <v>0</v>
      </c>
    </row>
    <row r="40" spans="1:2" x14ac:dyDescent="0.25">
      <c r="A40" s="6" t="str">
        <f>Onderzoek!A41</f>
        <v>Verkeer - Verkeersomleiding / -afsluiting</v>
      </c>
      <c r="B40" s="8">
        <f>Onderzoek!P41</f>
        <v>0</v>
      </c>
    </row>
    <row r="41" spans="1:2" x14ac:dyDescent="0.25">
      <c r="A41" s="6" t="str">
        <f>Onderzoek!A42</f>
        <v>....</v>
      </c>
      <c r="B41" s="8">
        <f>Onderzoek!P42</f>
        <v>0</v>
      </c>
    </row>
    <row r="42" spans="1:2" x14ac:dyDescent="0.25">
      <c r="A42" s="6" t="str">
        <f>Onderzoek!A43</f>
        <v>….</v>
      </c>
      <c r="B42" s="8">
        <f>Onderzoek!P43</f>
        <v>0</v>
      </c>
    </row>
    <row r="43" spans="1:2" x14ac:dyDescent="0.25">
      <c r="A43" s="6" t="str">
        <f>Onderzoek!A44</f>
        <v>….</v>
      </c>
      <c r="B43" s="8">
        <f>Onderzoek!P44</f>
        <v>0</v>
      </c>
    </row>
    <row r="44" spans="1:2" ht="15.75" thickBot="1" x14ac:dyDescent="0.3">
      <c r="A44" s="6" t="str">
        <f>Onderzoek!A45</f>
        <v>….</v>
      </c>
      <c r="B44" s="129">
        <f>Onderzoek!P45</f>
        <v>0</v>
      </c>
    </row>
    <row r="45" spans="1:2" ht="15.75" thickBot="1" x14ac:dyDescent="0.3">
      <c r="A45" s="104" t="s">
        <v>92</v>
      </c>
      <c r="B45" s="128">
        <f>SUM(B9:B42)</f>
        <v>0</v>
      </c>
    </row>
    <row r="47" spans="1:2" ht="15.75" thickBot="1" x14ac:dyDescent="0.3"/>
    <row r="48" spans="1:2" ht="15.75" thickBot="1" x14ac:dyDescent="0.3">
      <c r="A48" s="105" t="s">
        <v>67</v>
      </c>
      <c r="B48" s="105" t="s">
        <v>91</v>
      </c>
    </row>
    <row r="49" spans="1:2" x14ac:dyDescent="0.25">
      <c r="A49" s="30" t="str">
        <f>Werkzaamheden!A10</f>
        <v>Beveiliging</v>
      </c>
      <c r="B49" s="130">
        <f>Werkzaamheden!P10</f>
        <v>0</v>
      </c>
    </row>
    <row r="50" spans="1:2" x14ac:dyDescent="0.25">
      <c r="A50" s="88" t="str">
        <f>Werkzaamheden!A11</f>
        <v>Bouwplaatsinrichting</v>
      </c>
      <c r="B50" s="8">
        <f>Werkzaamheden!P11</f>
        <v>0</v>
      </c>
    </row>
    <row r="51" spans="1:2" x14ac:dyDescent="0.25">
      <c r="A51" s="88" t="str">
        <f>Werkzaamheden!A12</f>
        <v>Definitief straatwerk</v>
      </c>
      <c r="B51" s="8">
        <f>Werkzaamheden!P12</f>
        <v>0</v>
      </c>
    </row>
    <row r="52" spans="1:2" x14ac:dyDescent="0.25">
      <c r="A52" s="88" t="str">
        <f>Werkzaamheden!A13</f>
        <v>Directievoering</v>
      </c>
      <c r="B52" s="8">
        <f>Werkzaamheden!P13</f>
        <v>0</v>
      </c>
    </row>
    <row r="53" spans="1:2" x14ac:dyDescent="0.25">
      <c r="A53" s="88" t="str">
        <f>Werkzaamheden!A14</f>
        <v>Eigen Engineering</v>
      </c>
      <c r="B53" s="8">
        <f>Werkzaamheden!P14</f>
        <v>0</v>
      </c>
    </row>
    <row r="54" spans="1:2" x14ac:dyDescent="0.25">
      <c r="A54" s="88" t="str">
        <f>Werkzaamheden!A15</f>
        <v>Gezamelijk overleg, planning</v>
      </c>
      <c r="B54" s="8">
        <f>Werkzaamheden!P15</f>
        <v>0</v>
      </c>
    </row>
    <row r="55" spans="1:2" x14ac:dyDescent="0.25">
      <c r="A55" s="88" t="str">
        <f>Werkzaamheden!A16</f>
        <v>Graven tbv aanleg</v>
      </c>
      <c r="B55" s="8">
        <f>Werkzaamheden!P16</f>
        <v>0</v>
      </c>
    </row>
    <row r="56" spans="1:2" x14ac:dyDescent="0.25">
      <c r="A56" s="88" t="str">
        <f>Werkzaamheden!A17</f>
        <v>Omgevingscommunicatie</v>
      </c>
      <c r="B56" s="8">
        <f>Werkzaamheden!P17</f>
        <v>0</v>
      </c>
    </row>
    <row r="57" spans="1:2" x14ac:dyDescent="0.25">
      <c r="A57" s="88" t="str">
        <f>Werkzaamheden!A18</f>
        <v>Omgevingsmanager</v>
      </c>
      <c r="B57" s="8">
        <f>Werkzaamheden!P18</f>
        <v>0</v>
      </c>
    </row>
    <row r="58" spans="1:2" x14ac:dyDescent="0.25">
      <c r="A58" s="88" t="str">
        <f>Werkzaamheden!A19</f>
        <v>Revisie verwerking GIS</v>
      </c>
      <c r="B58" s="8">
        <f>Werkzaamheden!P19</f>
        <v>0</v>
      </c>
    </row>
    <row r="59" spans="1:2" x14ac:dyDescent="0.25">
      <c r="A59" s="88" t="str">
        <f>Werkzaamheden!A20</f>
        <v>Saneren</v>
      </c>
      <c r="B59" s="8">
        <f>Werkzaamheden!P20</f>
        <v>0</v>
      </c>
    </row>
    <row r="60" spans="1:2" x14ac:dyDescent="0.25">
      <c r="A60" s="88" t="str">
        <f>Werkzaamheden!A21</f>
        <v>Tijdelijk straatwerk</v>
      </c>
      <c r="B60" s="8">
        <f>Werkzaamheden!P21</f>
        <v>0</v>
      </c>
    </row>
    <row r="61" spans="1:2" x14ac:dyDescent="0.25">
      <c r="A61" s="88" t="str">
        <f>Werkzaamheden!A22</f>
        <v>Tijdelijke verkeersmaatregelen</v>
      </c>
      <c r="B61" s="8">
        <f>Werkzaamheden!P22</f>
        <v>0</v>
      </c>
    </row>
    <row r="62" spans="1:2" x14ac:dyDescent="0.25">
      <c r="A62" s="88" t="str">
        <f>Werkzaamheden!A23</f>
        <v>Toezicht</v>
      </c>
      <c r="B62" s="8">
        <f>Werkzaamheden!P23</f>
        <v>0</v>
      </c>
    </row>
    <row r="63" spans="1:2" x14ac:dyDescent="0.25">
      <c r="A63" s="88" t="str">
        <f>Werkzaamheden!A24</f>
        <v>Verkeersoverleg</v>
      </c>
      <c r="B63" s="8">
        <f>Werkzaamheden!P24</f>
        <v>0</v>
      </c>
    </row>
    <row r="64" spans="1:2" x14ac:dyDescent="0.25">
      <c r="A64" s="88" t="str">
        <f>Werkzaamheden!A25</f>
        <v>Vegunningen</v>
      </c>
      <c r="B64" s="8">
        <f>Werkzaamheden!P25</f>
        <v>0</v>
      </c>
    </row>
    <row r="65" spans="1:2" x14ac:dyDescent="0.25">
      <c r="A65" s="88" t="str">
        <f>Werkzaamheden!A26</f>
        <v>…</v>
      </c>
      <c r="B65" s="8">
        <f>Werkzaamheden!P26</f>
        <v>0</v>
      </c>
    </row>
    <row r="66" spans="1:2" x14ac:dyDescent="0.25">
      <c r="A66" s="88">
        <f>Werkzaamheden!A27</f>
        <v>0</v>
      </c>
      <c r="B66" s="8">
        <f>Werkzaamheden!P27</f>
        <v>0</v>
      </c>
    </row>
    <row r="67" spans="1:2" x14ac:dyDescent="0.25">
      <c r="A67" s="88" t="str">
        <f>Werkzaamheden!A28</f>
        <v>DETAILWERKZAAMHEDEN</v>
      </c>
      <c r="B67" s="8">
        <f>Werkzaamheden!P28</f>
        <v>0</v>
      </c>
    </row>
    <row r="68" spans="1:2" x14ac:dyDescent="0.25">
      <c r="A68" s="88" t="str">
        <f>Werkzaamheden!A29</f>
        <v>Aanbrengen gas- en waterleidingen (incl. alle bijkomende werkzaamheden)</v>
      </c>
      <c r="B68" s="8">
        <f>Werkzaamheden!P29</f>
        <v>0</v>
      </c>
    </row>
    <row r="69" spans="1:2" x14ac:dyDescent="0.25">
      <c r="A69" s="88" t="str">
        <f>Werkzaamheden!A30</f>
        <v>Aanbrengen kantopsluitingen</v>
      </c>
      <c r="B69" s="8">
        <f>Werkzaamheden!P30</f>
        <v>0</v>
      </c>
    </row>
    <row r="70" spans="1:2" x14ac:dyDescent="0.25">
      <c r="A70" s="88" t="str">
        <f>Werkzaamheden!A31</f>
        <v>Aanbrengen markering en bebording</v>
      </c>
      <c r="B70" s="8">
        <f>Werkzaamheden!P31</f>
        <v>0</v>
      </c>
    </row>
    <row r="71" spans="1:2" x14ac:dyDescent="0.25">
      <c r="A71" s="88" t="str">
        <f>Werkzaamheden!A32</f>
        <v>Aanbrengen openbare verlichting</v>
      </c>
      <c r="B71" s="8">
        <f>Werkzaamheden!P32</f>
        <v>0</v>
      </c>
    </row>
    <row r="72" spans="1:2" x14ac:dyDescent="0.25">
      <c r="A72" s="88" t="str">
        <f>Werkzaamheden!A33</f>
        <v>Aanbrengen putranden</v>
      </c>
      <c r="B72" s="8">
        <f>Werkzaamheden!P33</f>
        <v>0</v>
      </c>
    </row>
    <row r="73" spans="1:2" x14ac:dyDescent="0.25">
      <c r="A73" s="88" t="str">
        <f>Werkzaamheden!A34</f>
        <v>Aanbrengen schakel- en verdeelinrichting</v>
      </c>
      <c r="B73" s="8">
        <f>Werkzaamheden!P34</f>
        <v>0</v>
      </c>
    </row>
    <row r="74" spans="1:2" x14ac:dyDescent="0.25">
      <c r="A74" s="88" t="str">
        <f>Werkzaamheden!A35</f>
        <v>Aanbrengen voedingskabels OV</v>
      </c>
      <c r="B74" s="8">
        <f>Werkzaamheden!P35</f>
        <v>0</v>
      </c>
    </row>
    <row r="75" spans="1:2" x14ac:dyDescent="0.25">
      <c r="A75" s="88" t="str">
        <f>Werkzaamheden!A36</f>
        <v>Acceptatiekosten asfalt</v>
      </c>
      <c r="B75" s="8">
        <f>Werkzaamheden!P36</f>
        <v>0</v>
      </c>
    </row>
    <row r="76" spans="1:2" x14ac:dyDescent="0.25">
      <c r="A76" s="88" t="str">
        <f>Werkzaamheden!A37</f>
        <v>Bemaling t.b.v. drainage</v>
      </c>
      <c r="B76" s="8">
        <f>Werkzaamheden!P37</f>
        <v>0</v>
      </c>
    </row>
    <row r="77" spans="1:2" x14ac:dyDescent="0.25">
      <c r="A77" s="88" t="str">
        <f>Werkzaamheden!A38</f>
        <v>Bemaling t.b.v. gas- en waterleidingen</v>
      </c>
      <c r="B77" s="8">
        <f>Werkzaamheden!P38</f>
        <v>0</v>
      </c>
    </row>
    <row r="78" spans="1:2" x14ac:dyDescent="0.25">
      <c r="A78" s="88" t="str">
        <f>Werkzaamheden!A39</f>
        <v>Directievoorzieningen (keet etc.)</v>
      </c>
      <c r="B78" s="8">
        <f>Werkzaamheden!P39</f>
        <v>0</v>
      </c>
    </row>
    <row r="79" spans="1:2" x14ac:dyDescent="0.25">
      <c r="A79" s="88" t="str">
        <f>Werkzaamheden!A40</f>
        <v>Eenmalige kosten, korting, bouwplaatskosten, uitvoeringskosten, AK, Winst en Risico</v>
      </c>
      <c r="B79" s="8">
        <f>Werkzaamheden!P40</f>
        <v>0</v>
      </c>
    </row>
    <row r="80" spans="1:2" x14ac:dyDescent="0.25">
      <c r="A80" s="88" t="str">
        <f>Werkzaamheden!A41</f>
        <v>Frezen asfalt aansluitingen</v>
      </c>
      <c r="B80" s="8">
        <f>Werkzaamheden!P41</f>
        <v>0</v>
      </c>
    </row>
    <row r="81" spans="1:2" x14ac:dyDescent="0.25">
      <c r="A81" s="88" t="str">
        <f>Werkzaamheden!A42</f>
        <v>Grond leveren</v>
      </c>
      <c r="B81" s="8">
        <f>Werkzaamheden!P42</f>
        <v>0</v>
      </c>
    </row>
    <row r="82" spans="1:2" x14ac:dyDescent="0.25">
      <c r="A82" s="88" t="str">
        <f>Werkzaamheden!A43</f>
        <v>Grondwerk cunet ontgraven</v>
      </c>
      <c r="B82" s="8">
        <f>Werkzaamheden!P43</f>
        <v>0</v>
      </c>
    </row>
    <row r="83" spans="1:2" x14ac:dyDescent="0.25">
      <c r="A83" s="88" t="str">
        <f>Werkzaamheden!A44</f>
        <v>Grondwerk drainagesleuf aanvullen</v>
      </c>
      <c r="B83" s="8">
        <f>Werkzaamheden!P44</f>
        <v>0</v>
      </c>
    </row>
    <row r="84" spans="1:2" x14ac:dyDescent="0.25">
      <c r="A84" s="88" t="str">
        <f>Werkzaamheden!A45</f>
        <v>Grondwerk drainagesleuf ontgraven</v>
      </c>
      <c r="B84" s="8">
        <f>Werkzaamheden!P45</f>
        <v>0</v>
      </c>
    </row>
    <row r="85" spans="1:2" x14ac:dyDescent="0.25">
      <c r="A85" s="88" t="str">
        <f>Werkzaamheden!A46</f>
        <v>Grondwerk sleuf gas- en waterleidingen ontgraven (incl. eventuele transporten en stortkosten grond)</v>
      </c>
      <c r="B85" s="8">
        <f>Werkzaamheden!P46</f>
        <v>0</v>
      </c>
    </row>
    <row r="86" spans="1:2" x14ac:dyDescent="0.25">
      <c r="A86" s="88" t="str">
        <f>Werkzaamheden!A47</f>
        <v>Herstellen sleufbedekking na vervanging gas- en waterleidingen (incl. alle bijkomende werkzaamheden)</v>
      </c>
      <c r="B86" s="8">
        <f>Werkzaamheden!P47</f>
        <v>0</v>
      </c>
    </row>
    <row r="87" spans="1:2" x14ac:dyDescent="0.25">
      <c r="A87" s="88" t="str">
        <f>Werkzaamheden!A48</f>
        <v>Maatregelen bescherming kabels &amp; leidingen</v>
      </c>
      <c r="B87" s="8">
        <f>Werkzaamheden!P48</f>
        <v>0</v>
      </c>
    </row>
    <row r="88" spans="1:2" x14ac:dyDescent="0.25">
      <c r="A88" s="88" t="str">
        <f>Werkzaamheden!A49</f>
        <v>Milieukundige begeleiding</v>
      </c>
      <c r="B88" s="8">
        <f>Werkzaamheden!P49</f>
        <v>0</v>
      </c>
    </row>
    <row r="89" spans="1:2" x14ac:dyDescent="0.25">
      <c r="A89" s="88" t="str">
        <f>Werkzaamheden!A50</f>
        <v>Opbreken kantopsluitingen</v>
      </c>
      <c r="B89" s="8">
        <f>Werkzaamheden!P50</f>
        <v>0</v>
      </c>
    </row>
    <row r="90" spans="1:2" x14ac:dyDescent="0.25">
      <c r="A90" s="88" t="str">
        <f>Werkzaamheden!A51</f>
        <v>Opbreken overige bestrating</v>
      </c>
      <c r="B90" s="8">
        <f>Werkzaamheden!P51</f>
        <v>0</v>
      </c>
    </row>
    <row r="91" spans="1:2" x14ac:dyDescent="0.25">
      <c r="A91" s="88" t="str">
        <f>Werkzaamheden!A52</f>
        <v>Opbreken rijbaan bestrating</v>
      </c>
      <c r="B91" s="8">
        <f>Werkzaamheden!P52</f>
        <v>0</v>
      </c>
    </row>
    <row r="92" spans="1:2" x14ac:dyDescent="0.25">
      <c r="A92" s="88" t="str">
        <f>Werkzaamheden!A53</f>
        <v>Opleveringsinspectie en revisie drain</v>
      </c>
      <c r="B92" s="8">
        <f>Werkzaamheden!P53</f>
        <v>0</v>
      </c>
    </row>
    <row r="93" spans="1:2" x14ac:dyDescent="0.25">
      <c r="A93" s="88" t="str">
        <f>Werkzaamheden!A54</f>
        <v>Opnemen sleufbedekking t.b.v. vervanging gas- en waterleidingen (incl. alle bijkomende werkzaamheden)</v>
      </c>
      <c r="B93" s="8">
        <f>Werkzaamheden!P54</f>
        <v>0</v>
      </c>
    </row>
    <row r="94" spans="1:2" x14ac:dyDescent="0.25">
      <c r="A94" s="88" t="str">
        <f>Werkzaamheden!A55</f>
        <v>Opruimwerkzaamheden</v>
      </c>
      <c r="B94" s="8">
        <f>Werkzaamheden!P55</f>
        <v>0</v>
      </c>
    </row>
    <row r="95" spans="1:2" x14ac:dyDescent="0.25">
      <c r="A95" s="88" t="str">
        <f>Werkzaamheden!A56</f>
        <v>T.B.S.-materieel</v>
      </c>
      <c r="B95" s="8">
        <f>Werkzaamheden!P56</f>
        <v>0</v>
      </c>
    </row>
    <row r="96" spans="1:2" x14ac:dyDescent="0.25">
      <c r="A96" s="88" t="str">
        <f>Werkzaamheden!A57</f>
        <v>T.B.S.-werknemers</v>
      </c>
      <c r="B96" s="8">
        <f>Werkzaamheden!P57</f>
        <v>0</v>
      </c>
    </row>
    <row r="97" spans="1:2" x14ac:dyDescent="0.25">
      <c r="A97" s="88" t="str">
        <f>Werkzaamheden!A58</f>
        <v>‘Tijdelijk’ herstellen sleufbedekking na vervanging gas- en waterleidingen (incl. alle bijkomende werkzaamheden)</v>
      </c>
      <c r="B97" s="8">
        <f>Werkzaamheden!P58</f>
        <v>0</v>
      </c>
    </row>
    <row r="98" spans="1:2" x14ac:dyDescent="0.25">
      <c r="A98" s="88" t="str">
        <f>Werkzaamheden!A59</f>
        <v>Verkeersmaatregelen, klic, coördinatieverplichting, tijdelijk depot</v>
      </c>
      <c r="B98" s="8">
        <f>Werkzaamheden!P59</f>
        <v>0</v>
      </c>
    </row>
    <row r="99" spans="1:2" x14ac:dyDescent="0.25">
      <c r="A99" s="88" t="str">
        <f>Werkzaamheden!A60</f>
        <v>Verlengen van te handhaven brandkranen i.v.m. maaiveldophoging</v>
      </c>
      <c r="B99" s="8">
        <f>Werkzaamheden!P60</f>
        <v>0</v>
      </c>
    </row>
    <row r="100" spans="1:2" x14ac:dyDescent="0.25">
      <c r="A100" s="88" t="str">
        <f>Werkzaamheden!A61</f>
        <v>Verwijderen funderingslaag</v>
      </c>
      <c r="B100" s="8">
        <f>Werkzaamheden!P61</f>
        <v>0</v>
      </c>
    </row>
    <row r="101" spans="1:2" x14ac:dyDescent="0.25">
      <c r="A101" s="88" t="str">
        <f>Werkzaamheden!A62</f>
        <v>Verwijderen gas- en waterleidingen (incl. alle bijkomende werkzaamheden)</v>
      </c>
      <c r="B101" s="8">
        <f>Werkzaamheden!P62</f>
        <v>0</v>
      </c>
    </row>
    <row r="102" spans="1:2" x14ac:dyDescent="0.25">
      <c r="A102" s="88" t="str">
        <f>Werkzaamheden!A63</f>
        <v>Verwijderen groen</v>
      </c>
      <c r="B102" s="8">
        <f>Werkzaamheden!P63</f>
        <v>0</v>
      </c>
    </row>
    <row r="103" spans="1:2" x14ac:dyDescent="0.25">
      <c r="A103" s="88" t="str">
        <f>Werkzaamheden!A64</f>
        <v>Verwijderen kolken en aansluitingen</v>
      </c>
      <c r="B103" s="8">
        <f>Werkzaamheden!P64</f>
        <v>0</v>
      </c>
    </row>
    <row r="104" spans="1:2" x14ac:dyDescent="0.25">
      <c r="A104" s="88" t="str">
        <f>Werkzaamheden!A65</f>
        <v>Verwijderen markeringen</v>
      </c>
      <c r="B104" s="8">
        <f>Werkzaamheden!P65</f>
        <v>0</v>
      </c>
    </row>
    <row r="105" spans="1:2" x14ac:dyDescent="0.25">
      <c r="A105" s="88" t="str">
        <f>Werkzaamheden!A66</f>
        <v>Verwijderen openbare verlichting</v>
      </c>
      <c r="B105" s="8">
        <f>Werkzaamheden!P66</f>
        <v>0</v>
      </c>
    </row>
    <row r="106" spans="1:2" x14ac:dyDescent="0.25">
      <c r="A106" s="88" t="str">
        <f>Werkzaamheden!A67</f>
        <v>Verwijderen straatmeubilair</v>
      </c>
      <c r="B106" s="8">
        <f>Werkzaamheden!P67</f>
        <v>0</v>
      </c>
    </row>
    <row r="107" spans="1:2" x14ac:dyDescent="0.25">
      <c r="A107" s="88" t="str">
        <f>Werkzaamheden!A68</f>
        <v>Verwijderen verkeersborden</v>
      </c>
      <c r="B107" s="8">
        <f>Werkzaamheden!P68</f>
        <v>0</v>
      </c>
    </row>
    <row r="108" spans="1:2" x14ac:dyDescent="0.25">
      <c r="A108" s="88" t="str">
        <f>Werkzaamheden!A69</f>
        <v>Werk van algemene aard</v>
      </c>
      <c r="B108" s="8">
        <f>Werkzaamheden!P69</f>
        <v>0</v>
      </c>
    </row>
    <row r="109" spans="1:2" x14ac:dyDescent="0.25">
      <c r="A109" s="88" t="str">
        <f>Werkzaamheden!A70</f>
        <v>Zagen asfalt</v>
      </c>
      <c r="B109" s="8">
        <f>Werkzaamheden!P70</f>
        <v>0</v>
      </c>
    </row>
    <row r="110" spans="1:2" x14ac:dyDescent="0.25">
      <c r="A110" s="88" t="str">
        <f>Werkzaamheden!A71</f>
        <v>…</v>
      </c>
      <c r="B110" s="8">
        <f>Werkzaamheden!P71</f>
        <v>0</v>
      </c>
    </row>
    <row r="111" spans="1:2" x14ac:dyDescent="0.25">
      <c r="A111" s="88" t="str">
        <f>Werkzaamheden!A72</f>
        <v>…</v>
      </c>
      <c r="B111" s="8">
        <f>Werkzaamheden!P72</f>
        <v>0</v>
      </c>
    </row>
    <row r="112" spans="1:2" ht="15.75" thickBot="1" x14ac:dyDescent="0.3">
      <c r="A112" s="88" t="str">
        <f>Werkzaamheden!A73</f>
        <v>…</v>
      </c>
      <c r="B112" s="8">
        <f>Werkzaamheden!P73</f>
        <v>0</v>
      </c>
    </row>
    <row r="113" spans="1:2" ht="15.75" thickBot="1" x14ac:dyDescent="0.3">
      <c r="A113" s="104" t="s">
        <v>92</v>
      </c>
      <c r="B113" s="106">
        <f>SUM(B49:B112)</f>
        <v>0</v>
      </c>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3"/>
  <sheetViews>
    <sheetView showGridLines="0" topLeftCell="A77" zoomScaleNormal="100" workbookViewId="0">
      <selection activeCell="A113" sqref="A113:XFD128"/>
    </sheetView>
  </sheetViews>
  <sheetFormatPr defaultColWidth="8.85546875" defaultRowHeight="15" x14ac:dyDescent="0.25"/>
  <cols>
    <col min="1" max="1" width="76" bestFit="1" customWidth="1"/>
    <col min="2" max="2" width="14.7109375" bestFit="1" customWidth="1"/>
  </cols>
  <sheetData>
    <row r="1" spans="1:2" x14ac:dyDescent="0.25">
      <c r="A1" s="4" t="s">
        <v>98</v>
      </c>
    </row>
    <row r="2" spans="1:2" ht="57" customHeight="1" x14ac:dyDescent="0.35">
      <c r="A2" s="90" t="s">
        <v>94</v>
      </c>
    </row>
    <row r="3" spans="1:2" ht="15.75" thickBot="1" x14ac:dyDescent="0.3">
      <c r="A3" s="138"/>
    </row>
    <row r="4" spans="1:2" x14ac:dyDescent="0.25">
      <c r="A4" s="131" t="s">
        <v>87</v>
      </c>
      <c r="B4" s="132">
        <f>B45</f>
        <v>0</v>
      </c>
    </row>
    <row r="5" spans="1:2" ht="15.75" thickBot="1" x14ac:dyDescent="0.3">
      <c r="A5" s="133" t="s">
        <v>88</v>
      </c>
      <c r="B5" s="134">
        <f>B113</f>
        <v>0</v>
      </c>
    </row>
    <row r="6" spans="1:2" ht="16.5" thickBot="1" x14ac:dyDescent="0.3">
      <c r="A6" s="135" t="s">
        <v>89</v>
      </c>
      <c r="B6" s="136">
        <f>B4+B5</f>
        <v>0</v>
      </c>
    </row>
    <row r="7" spans="1:2" ht="15.75" thickBot="1" x14ac:dyDescent="0.3"/>
    <row r="8" spans="1:2" ht="15.75" thickBot="1" x14ac:dyDescent="0.3">
      <c r="A8" s="104" t="s">
        <v>90</v>
      </c>
      <c r="B8" s="108" t="s">
        <v>91</v>
      </c>
    </row>
    <row r="9" spans="1:2" x14ac:dyDescent="0.25">
      <c r="A9" s="5" t="str">
        <f>Onderzoek!A10</f>
        <v>Aanwezigheid objecten - Ondergrondse en bovengrondse containers</v>
      </c>
      <c r="B9" s="7">
        <f>Onderzoek!Q10</f>
        <v>0</v>
      </c>
    </row>
    <row r="10" spans="1:2" x14ac:dyDescent="0.25">
      <c r="A10" s="5" t="str">
        <f>Onderzoek!A11</f>
        <v>Aanwezigheid objecten - Openbare verlichting en laadpalen</v>
      </c>
      <c r="B10" s="8">
        <f>Onderzoek!Q11</f>
        <v>0</v>
      </c>
    </row>
    <row r="11" spans="1:2" x14ac:dyDescent="0.25">
      <c r="A11" s="5" t="str">
        <f>Onderzoek!A12</f>
        <v>Aanwezigheid objecten - Parkeerautomaten en abri's</v>
      </c>
      <c r="B11" s="8">
        <f>Onderzoek!Q12</f>
        <v>0</v>
      </c>
    </row>
    <row r="12" spans="1:2" x14ac:dyDescent="0.25">
      <c r="A12" s="6" t="str">
        <f>Onderzoek!A13</f>
        <v>Archeologisch onderzoek</v>
      </c>
      <c r="B12" s="8">
        <f>Onderzoek!Q13</f>
        <v>0</v>
      </c>
    </row>
    <row r="13" spans="1:2" x14ac:dyDescent="0.25">
      <c r="A13" s="6" t="str">
        <f>Onderzoek!A14</f>
        <v>Asfaltonderzoek - (teerhoudend, koolassen, e.d.)</v>
      </c>
      <c r="B13" s="8">
        <f>Onderzoek!Q14</f>
        <v>0</v>
      </c>
    </row>
    <row r="14" spans="1:2" x14ac:dyDescent="0.25">
      <c r="A14" s="6" t="str">
        <f>Onderzoek!A15</f>
        <v>Bebouwing - Fundatieonderzoek</v>
      </c>
      <c r="B14" s="8">
        <f>Onderzoek!Q15</f>
        <v>0</v>
      </c>
    </row>
    <row r="15" spans="1:2" x14ac:dyDescent="0.25">
      <c r="A15" s="6" t="str">
        <f>Onderzoek!A16</f>
        <v>Bebouwing - Nulmeting verzakking woningen</v>
      </c>
      <c r="B15" s="8">
        <f>Onderzoek!Q16</f>
        <v>0</v>
      </c>
    </row>
    <row r="16" spans="1:2" x14ac:dyDescent="0.25">
      <c r="A16" s="6" t="str">
        <f>Onderzoek!A17</f>
        <v>Bebouwing - Risico analyse (schade bebouwing, grondwerk, trillingen e.d.)</v>
      </c>
      <c r="B16" s="8">
        <f>Onderzoek!Q17</f>
        <v>0</v>
      </c>
    </row>
    <row r="17" spans="1:2" x14ac:dyDescent="0.25">
      <c r="A17" s="6" t="str">
        <f>Onderzoek!A18</f>
        <v xml:space="preserve">Bebouwing - Vooropname panden / Monitoringsplan (schade derden) </v>
      </c>
      <c r="B17" s="8">
        <f>Onderzoek!Q18</f>
        <v>0</v>
      </c>
    </row>
    <row r="18" spans="1:2" x14ac:dyDescent="0.25">
      <c r="A18" s="6" t="str">
        <f>Onderzoek!A19</f>
        <v>Bemalingsadvies</v>
      </c>
      <c r="B18" s="8">
        <f>Onderzoek!Q19</f>
        <v>0</v>
      </c>
    </row>
    <row r="19" spans="1:2" x14ac:dyDescent="0.25">
      <c r="A19" s="6" t="str">
        <f>Onderzoek!A20</f>
        <v>Bodemonderzoek - Aanvullend (incl PFAS, asbest ed.)</v>
      </c>
      <c r="B19" s="8">
        <f>Onderzoek!Q20</f>
        <v>0</v>
      </c>
    </row>
    <row r="20" spans="1:2" x14ac:dyDescent="0.25">
      <c r="A20" s="6" t="str">
        <f>Onderzoek!A21</f>
        <v>Bodemonderzoek - Geohydrologisch (grondwaterstand)</v>
      </c>
      <c r="B20" s="8">
        <f>Onderzoek!Q21</f>
        <v>0</v>
      </c>
    </row>
    <row r="21" spans="1:2" x14ac:dyDescent="0.25">
      <c r="A21" s="6" t="str">
        <f>Onderzoek!A22</f>
        <v>Bodemonderzoek - Geotechnisch onderzoek (zetting en openbarsten sleufbodem)</v>
      </c>
      <c r="B21" s="8">
        <f>Onderzoek!Q22</f>
        <v>0</v>
      </c>
    </row>
    <row r="22" spans="1:2" x14ac:dyDescent="0.25">
      <c r="A22" s="6" t="str">
        <f>Onderzoek!A23</f>
        <v>Bodemonderzoek - Sonderingen</v>
      </c>
      <c r="B22" s="8">
        <f>Onderzoek!Q23</f>
        <v>0</v>
      </c>
    </row>
    <row r="23" spans="1:2" x14ac:dyDescent="0.25">
      <c r="A23" s="6" t="str">
        <f>Onderzoek!A24</f>
        <v>Bodemonderzoek - Verkennend / milieukundig</v>
      </c>
      <c r="B23" s="8">
        <f>Onderzoek!Q24</f>
        <v>0</v>
      </c>
    </row>
    <row r="24" spans="1:2" x14ac:dyDescent="0.25">
      <c r="A24" s="6" t="str">
        <f>Onderzoek!A25</f>
        <v xml:space="preserve">Bomen - Bomen onderzoek (type boom, lengte, kruindiameter) </v>
      </c>
      <c r="B24" s="8">
        <f>Onderzoek!Q25</f>
        <v>0</v>
      </c>
    </row>
    <row r="25" spans="1:2" x14ac:dyDescent="0.25">
      <c r="A25" s="6" t="str">
        <f>Onderzoek!A26</f>
        <v>Bomen - Hoe om te gaan met de bestaande bomen</v>
      </c>
      <c r="B25" s="8">
        <f>Onderzoek!Q26</f>
        <v>0</v>
      </c>
    </row>
    <row r="26" spans="1:2" x14ac:dyDescent="0.25">
      <c r="A26" s="6" t="str">
        <f>Onderzoek!A27</f>
        <v>Bomen - Onderzoek vitaliteit bomen (BEA)</v>
      </c>
      <c r="B26" s="8">
        <f>Onderzoek!Q27</f>
        <v>0</v>
      </c>
    </row>
    <row r="27" spans="1:2" x14ac:dyDescent="0.25">
      <c r="A27" s="6" t="str">
        <f>Onderzoek!A28</f>
        <v>Explosieven - NGE onderzoek (Niet Gesprongen Explosieven)</v>
      </c>
      <c r="B27" s="8">
        <f>Onderzoek!Q28</f>
        <v>0</v>
      </c>
    </row>
    <row r="28" spans="1:2" x14ac:dyDescent="0.25">
      <c r="A28" s="6" t="str">
        <f>Onderzoek!A29</f>
        <v>Flora &amp; Fauna - QuickScan</v>
      </c>
      <c r="B28" s="8">
        <f>Onderzoek!Q29</f>
        <v>0</v>
      </c>
    </row>
    <row r="29" spans="1:2" x14ac:dyDescent="0.25">
      <c r="A29" s="6" t="str">
        <f>Onderzoek!A30</f>
        <v>Flora &amp; Fauna - Toe te passen mitigerende maatregelen</v>
      </c>
      <c r="B29" s="8">
        <f>Onderzoek!Q30</f>
        <v>0</v>
      </c>
    </row>
    <row r="30" spans="1:2" x14ac:dyDescent="0.25">
      <c r="A30" s="6" t="str">
        <f>Onderzoek!A31</f>
        <v>Ligging - Digitale Inmeting (DTM) bestaande situatie</v>
      </c>
      <c r="B30" s="8">
        <f>Onderzoek!Q31</f>
        <v>0</v>
      </c>
    </row>
    <row r="31" spans="1:2" x14ac:dyDescent="0.25">
      <c r="A31" s="6" t="str">
        <f>Onderzoek!A32</f>
        <v>Ligging - KLIC-oriëntatiemelding</v>
      </c>
      <c r="B31" s="8">
        <f>Onderzoek!Q32</f>
        <v>0</v>
      </c>
    </row>
    <row r="32" spans="1:2" x14ac:dyDescent="0.25">
      <c r="A32" s="6" t="str">
        <f>Onderzoek!A33</f>
        <v>Ligging - Proefsleuven</v>
      </c>
      <c r="B32" s="8">
        <f>Onderzoek!Q33</f>
        <v>0</v>
      </c>
    </row>
    <row r="33" spans="1:2" x14ac:dyDescent="0.25">
      <c r="A33" s="6" t="str">
        <f>Onderzoek!A34</f>
        <v>Ligging - Thermisch en elektrisch onderzoek</v>
      </c>
      <c r="B33" s="8">
        <f>Onderzoek!Q34</f>
        <v>0</v>
      </c>
    </row>
    <row r="34" spans="1:2" x14ac:dyDescent="0.25">
      <c r="A34" s="6" t="str">
        <f>Onderzoek!A35</f>
        <v xml:space="preserve">Riool - Rioolinspectie tbv bestaande BOB's en diameters </v>
      </c>
      <c r="B34" s="8">
        <f>Onderzoek!Q35</f>
        <v>0</v>
      </c>
    </row>
    <row r="35" spans="1:2" x14ac:dyDescent="0.25">
      <c r="A35" s="6" t="str">
        <f>Onderzoek!A36</f>
        <v>Riool - Vaststellen huidige ligging rioolstrengen (RWA, DWA en Drain)</v>
      </c>
      <c r="B35" s="8">
        <f>Onderzoek!Q36</f>
        <v>0</v>
      </c>
    </row>
    <row r="36" spans="1:2" x14ac:dyDescent="0.25">
      <c r="A36" s="6" t="str">
        <f>Onderzoek!A37</f>
        <v>Stikstofonderzoek</v>
      </c>
      <c r="B36" s="8">
        <f>Onderzoek!Q37</f>
        <v>0</v>
      </c>
    </row>
    <row r="37" spans="1:2" x14ac:dyDescent="0.25">
      <c r="A37" s="6" t="str">
        <f>Onderzoek!A38</f>
        <v>Straatwerk - Kwaliteitsonderzoek (grond/zand)  / Maatvast onderzoek bestrating</v>
      </c>
      <c r="B37" s="8">
        <f>Onderzoek!Q38</f>
        <v>0</v>
      </c>
    </row>
    <row r="38" spans="1:2" x14ac:dyDescent="0.25">
      <c r="A38" s="6" t="str">
        <f>Onderzoek!A39</f>
        <v>Straatwerk - Nulmeting op te nemen straatwerk</v>
      </c>
      <c r="B38" s="8">
        <f>Onderzoek!Q39</f>
        <v>0</v>
      </c>
    </row>
    <row r="39" spans="1:2" x14ac:dyDescent="0.25">
      <c r="A39" s="6" t="str">
        <f>Onderzoek!A40</f>
        <v>Verkeer - Bereikbaarheidsonderzoek / -afstemming</v>
      </c>
      <c r="B39" s="8">
        <f>Onderzoek!Q40</f>
        <v>0</v>
      </c>
    </row>
    <row r="40" spans="1:2" x14ac:dyDescent="0.25">
      <c r="A40" s="6" t="str">
        <f>Onderzoek!A41</f>
        <v>Verkeer - Verkeersomleiding / -afsluiting</v>
      </c>
      <c r="B40" s="8">
        <f>Onderzoek!Q41</f>
        <v>0</v>
      </c>
    </row>
    <row r="41" spans="1:2" x14ac:dyDescent="0.25">
      <c r="A41" s="6" t="str">
        <f>Onderzoek!A42</f>
        <v>....</v>
      </c>
      <c r="B41" s="8">
        <f>Onderzoek!Q42</f>
        <v>0</v>
      </c>
    </row>
    <row r="42" spans="1:2" x14ac:dyDescent="0.25">
      <c r="A42" s="6" t="str">
        <f>Onderzoek!A43</f>
        <v>….</v>
      </c>
      <c r="B42" s="8">
        <f>Onderzoek!Q43</f>
        <v>0</v>
      </c>
    </row>
    <row r="43" spans="1:2" x14ac:dyDescent="0.25">
      <c r="A43" s="6" t="str">
        <f>Onderzoek!A44</f>
        <v>….</v>
      </c>
      <c r="B43" s="8">
        <f>Onderzoek!Q44</f>
        <v>0</v>
      </c>
    </row>
    <row r="44" spans="1:2" ht="15.75" thickBot="1" x14ac:dyDescent="0.3">
      <c r="A44" s="6" t="str">
        <f>Onderzoek!A45</f>
        <v>….</v>
      </c>
      <c r="B44" s="129">
        <f>Onderzoek!Q45</f>
        <v>0</v>
      </c>
    </row>
    <row r="45" spans="1:2" ht="15.75" thickBot="1" x14ac:dyDescent="0.3">
      <c r="A45" s="104" t="s">
        <v>92</v>
      </c>
      <c r="B45" s="128">
        <f>SUM(B9:B42)</f>
        <v>0</v>
      </c>
    </row>
    <row r="47" spans="1:2" ht="15.75" thickBot="1" x14ac:dyDescent="0.3"/>
    <row r="48" spans="1:2" ht="15.75" thickBot="1" x14ac:dyDescent="0.3">
      <c r="A48" s="105" t="s">
        <v>67</v>
      </c>
      <c r="B48" s="105" t="s">
        <v>91</v>
      </c>
    </row>
    <row r="49" spans="1:2" x14ac:dyDescent="0.25">
      <c r="A49" s="30" t="str">
        <f>Werkzaamheden!A10</f>
        <v>Beveiliging</v>
      </c>
      <c r="B49" s="130">
        <f>Werkzaamheden!Q10</f>
        <v>0</v>
      </c>
    </row>
    <row r="50" spans="1:2" x14ac:dyDescent="0.25">
      <c r="A50" s="88" t="str">
        <f>Werkzaamheden!A11</f>
        <v>Bouwplaatsinrichting</v>
      </c>
      <c r="B50" s="8">
        <f>Werkzaamheden!Q11</f>
        <v>0</v>
      </c>
    </row>
    <row r="51" spans="1:2" x14ac:dyDescent="0.25">
      <c r="A51" s="88" t="str">
        <f>Werkzaamheden!A12</f>
        <v>Definitief straatwerk</v>
      </c>
      <c r="B51" s="8">
        <f>Werkzaamheden!Q12</f>
        <v>0</v>
      </c>
    </row>
    <row r="52" spans="1:2" x14ac:dyDescent="0.25">
      <c r="A52" s="88" t="str">
        <f>Werkzaamheden!A13</f>
        <v>Directievoering</v>
      </c>
      <c r="B52" s="8">
        <f>Werkzaamheden!Q13</f>
        <v>0</v>
      </c>
    </row>
    <row r="53" spans="1:2" x14ac:dyDescent="0.25">
      <c r="A53" s="88" t="str">
        <f>Werkzaamheden!A14</f>
        <v>Eigen Engineering</v>
      </c>
      <c r="B53" s="8">
        <f>Werkzaamheden!Q14</f>
        <v>0</v>
      </c>
    </row>
    <row r="54" spans="1:2" x14ac:dyDescent="0.25">
      <c r="A54" s="88" t="str">
        <f>Werkzaamheden!A15</f>
        <v>Gezamelijk overleg, planning</v>
      </c>
      <c r="B54" s="8">
        <f>Werkzaamheden!Q15</f>
        <v>0</v>
      </c>
    </row>
    <row r="55" spans="1:2" x14ac:dyDescent="0.25">
      <c r="A55" s="88" t="str">
        <f>Werkzaamheden!A16</f>
        <v>Graven tbv aanleg</v>
      </c>
      <c r="B55" s="8">
        <f>Werkzaamheden!Q16</f>
        <v>0</v>
      </c>
    </row>
    <row r="56" spans="1:2" x14ac:dyDescent="0.25">
      <c r="A56" s="88" t="str">
        <f>Werkzaamheden!A17</f>
        <v>Omgevingscommunicatie</v>
      </c>
      <c r="B56" s="8">
        <f>Werkzaamheden!Q17</f>
        <v>0</v>
      </c>
    </row>
    <row r="57" spans="1:2" x14ac:dyDescent="0.25">
      <c r="A57" s="88" t="str">
        <f>Werkzaamheden!A18</f>
        <v>Omgevingsmanager</v>
      </c>
      <c r="B57" s="8">
        <f>Werkzaamheden!Q18</f>
        <v>0</v>
      </c>
    </row>
    <row r="58" spans="1:2" x14ac:dyDescent="0.25">
      <c r="A58" s="88" t="str">
        <f>Werkzaamheden!A19</f>
        <v>Revisie verwerking GIS</v>
      </c>
      <c r="B58" s="8">
        <f>Werkzaamheden!Q19</f>
        <v>0</v>
      </c>
    </row>
    <row r="59" spans="1:2" x14ac:dyDescent="0.25">
      <c r="A59" s="88" t="str">
        <f>Werkzaamheden!A20</f>
        <v>Saneren</v>
      </c>
      <c r="B59" s="8">
        <f>Werkzaamheden!Q20</f>
        <v>0</v>
      </c>
    </row>
    <row r="60" spans="1:2" x14ac:dyDescent="0.25">
      <c r="A60" s="88" t="str">
        <f>Werkzaamheden!A21</f>
        <v>Tijdelijk straatwerk</v>
      </c>
      <c r="B60" s="8">
        <f>Werkzaamheden!Q21</f>
        <v>0</v>
      </c>
    </row>
    <row r="61" spans="1:2" x14ac:dyDescent="0.25">
      <c r="A61" s="88" t="str">
        <f>Werkzaamheden!A22</f>
        <v>Tijdelijke verkeersmaatregelen</v>
      </c>
      <c r="B61" s="8">
        <f>Werkzaamheden!Q22</f>
        <v>0</v>
      </c>
    </row>
    <row r="62" spans="1:2" x14ac:dyDescent="0.25">
      <c r="A62" s="88" t="str">
        <f>Werkzaamheden!A23</f>
        <v>Toezicht</v>
      </c>
      <c r="B62" s="8">
        <f>Werkzaamheden!Q23</f>
        <v>0</v>
      </c>
    </row>
    <row r="63" spans="1:2" x14ac:dyDescent="0.25">
      <c r="A63" s="88" t="str">
        <f>Werkzaamheden!A24</f>
        <v>Verkeersoverleg</v>
      </c>
      <c r="B63" s="8">
        <f>Werkzaamheden!Q24</f>
        <v>0</v>
      </c>
    </row>
    <row r="64" spans="1:2" x14ac:dyDescent="0.25">
      <c r="A64" s="88" t="str">
        <f>Werkzaamheden!A25</f>
        <v>Vegunningen</v>
      </c>
      <c r="B64" s="8">
        <f>Werkzaamheden!Q25</f>
        <v>0</v>
      </c>
    </row>
    <row r="65" spans="1:2" x14ac:dyDescent="0.25">
      <c r="A65" s="88" t="str">
        <f>Werkzaamheden!A26</f>
        <v>…</v>
      </c>
      <c r="B65" s="8">
        <f>Werkzaamheden!Q26</f>
        <v>0</v>
      </c>
    </row>
    <row r="66" spans="1:2" x14ac:dyDescent="0.25">
      <c r="A66" s="88">
        <f>Werkzaamheden!A27</f>
        <v>0</v>
      </c>
      <c r="B66" s="8">
        <f>Werkzaamheden!Q27</f>
        <v>0</v>
      </c>
    </row>
    <row r="67" spans="1:2" x14ac:dyDescent="0.25">
      <c r="A67" s="88" t="str">
        <f>Werkzaamheden!A28</f>
        <v>DETAILWERKZAAMHEDEN</v>
      </c>
      <c r="B67" s="8">
        <f>Werkzaamheden!Q28</f>
        <v>0</v>
      </c>
    </row>
    <row r="68" spans="1:2" x14ac:dyDescent="0.25">
      <c r="A68" s="88" t="str">
        <f>Werkzaamheden!A29</f>
        <v>Aanbrengen gas- en waterleidingen (incl. alle bijkomende werkzaamheden)</v>
      </c>
      <c r="B68" s="8">
        <f>Werkzaamheden!Q29</f>
        <v>0</v>
      </c>
    </row>
    <row r="69" spans="1:2" x14ac:dyDescent="0.25">
      <c r="A69" s="88" t="str">
        <f>Werkzaamheden!A30</f>
        <v>Aanbrengen kantopsluitingen</v>
      </c>
      <c r="B69" s="8">
        <f>Werkzaamheden!Q30</f>
        <v>0</v>
      </c>
    </row>
    <row r="70" spans="1:2" x14ac:dyDescent="0.25">
      <c r="A70" s="88" t="str">
        <f>Werkzaamheden!A31</f>
        <v>Aanbrengen markering en bebording</v>
      </c>
      <c r="B70" s="8">
        <f>Werkzaamheden!Q31</f>
        <v>0</v>
      </c>
    </row>
    <row r="71" spans="1:2" x14ac:dyDescent="0.25">
      <c r="A71" s="88" t="str">
        <f>Werkzaamheden!A32</f>
        <v>Aanbrengen openbare verlichting</v>
      </c>
      <c r="B71" s="8">
        <f>Werkzaamheden!Q32</f>
        <v>0</v>
      </c>
    </row>
    <row r="72" spans="1:2" x14ac:dyDescent="0.25">
      <c r="A72" s="88" t="str">
        <f>Werkzaamheden!A33</f>
        <v>Aanbrengen putranden</v>
      </c>
      <c r="B72" s="8">
        <f>Werkzaamheden!Q33</f>
        <v>0</v>
      </c>
    </row>
    <row r="73" spans="1:2" x14ac:dyDescent="0.25">
      <c r="A73" s="88" t="str">
        <f>Werkzaamheden!A34</f>
        <v>Aanbrengen schakel- en verdeelinrichting</v>
      </c>
      <c r="B73" s="8">
        <f>Werkzaamheden!Q34</f>
        <v>0</v>
      </c>
    </row>
    <row r="74" spans="1:2" x14ac:dyDescent="0.25">
      <c r="A74" s="88" t="str">
        <f>Werkzaamheden!A35</f>
        <v>Aanbrengen voedingskabels OV</v>
      </c>
      <c r="B74" s="8">
        <f>Werkzaamheden!Q35</f>
        <v>0</v>
      </c>
    </row>
    <row r="75" spans="1:2" x14ac:dyDescent="0.25">
      <c r="A75" s="88" t="str">
        <f>Werkzaamheden!A36</f>
        <v>Acceptatiekosten asfalt</v>
      </c>
      <c r="B75" s="8">
        <f>Werkzaamheden!Q36</f>
        <v>0</v>
      </c>
    </row>
    <row r="76" spans="1:2" x14ac:dyDescent="0.25">
      <c r="A76" s="88" t="str">
        <f>Werkzaamheden!A37</f>
        <v>Bemaling t.b.v. drainage</v>
      </c>
      <c r="B76" s="8">
        <f>Werkzaamheden!Q37</f>
        <v>0</v>
      </c>
    </row>
    <row r="77" spans="1:2" x14ac:dyDescent="0.25">
      <c r="A77" s="88" t="str">
        <f>Werkzaamheden!A38</f>
        <v>Bemaling t.b.v. gas- en waterleidingen</v>
      </c>
      <c r="B77" s="8">
        <f>Werkzaamheden!Q38</f>
        <v>0</v>
      </c>
    </row>
    <row r="78" spans="1:2" x14ac:dyDescent="0.25">
      <c r="A78" s="88" t="str">
        <f>Werkzaamheden!A39</f>
        <v>Directievoorzieningen (keet etc.)</v>
      </c>
      <c r="B78" s="8">
        <f>Werkzaamheden!Q39</f>
        <v>0</v>
      </c>
    </row>
    <row r="79" spans="1:2" x14ac:dyDescent="0.25">
      <c r="A79" s="88" t="str">
        <f>Werkzaamheden!A40</f>
        <v>Eenmalige kosten, korting, bouwplaatskosten, uitvoeringskosten, AK, Winst en Risico</v>
      </c>
      <c r="B79" s="8">
        <f>Werkzaamheden!Q40</f>
        <v>0</v>
      </c>
    </row>
    <row r="80" spans="1:2" x14ac:dyDescent="0.25">
      <c r="A80" s="88" t="str">
        <f>Werkzaamheden!A41</f>
        <v>Frezen asfalt aansluitingen</v>
      </c>
      <c r="B80" s="8">
        <f>Werkzaamheden!Q41</f>
        <v>0</v>
      </c>
    </row>
    <row r="81" spans="1:2" x14ac:dyDescent="0.25">
      <c r="A81" s="88" t="str">
        <f>Werkzaamheden!A42</f>
        <v>Grond leveren</v>
      </c>
      <c r="B81" s="8">
        <f>Werkzaamheden!Q42</f>
        <v>0</v>
      </c>
    </row>
    <row r="82" spans="1:2" x14ac:dyDescent="0.25">
      <c r="A82" s="88" t="str">
        <f>Werkzaamheden!A43</f>
        <v>Grondwerk cunet ontgraven</v>
      </c>
      <c r="B82" s="8">
        <f>Werkzaamheden!Q43</f>
        <v>0</v>
      </c>
    </row>
    <row r="83" spans="1:2" x14ac:dyDescent="0.25">
      <c r="A83" s="88" t="str">
        <f>Werkzaamheden!A44</f>
        <v>Grondwerk drainagesleuf aanvullen</v>
      </c>
      <c r="B83" s="8">
        <f>Werkzaamheden!Q44</f>
        <v>0</v>
      </c>
    </row>
    <row r="84" spans="1:2" x14ac:dyDescent="0.25">
      <c r="A84" s="88" t="str">
        <f>Werkzaamheden!A45</f>
        <v>Grondwerk drainagesleuf ontgraven</v>
      </c>
      <c r="B84" s="8">
        <f>Werkzaamheden!Q45</f>
        <v>0</v>
      </c>
    </row>
    <row r="85" spans="1:2" x14ac:dyDescent="0.25">
      <c r="A85" s="88" t="str">
        <f>Werkzaamheden!A46</f>
        <v>Grondwerk sleuf gas- en waterleidingen ontgraven (incl. eventuele transporten en stortkosten grond)</v>
      </c>
      <c r="B85" s="8">
        <f>Werkzaamheden!Q46</f>
        <v>0</v>
      </c>
    </row>
    <row r="86" spans="1:2" x14ac:dyDescent="0.25">
      <c r="A86" s="88" t="str">
        <f>Werkzaamheden!A47</f>
        <v>Herstellen sleufbedekking na vervanging gas- en waterleidingen (incl. alle bijkomende werkzaamheden)</v>
      </c>
      <c r="B86" s="8">
        <f>Werkzaamheden!Q47</f>
        <v>0</v>
      </c>
    </row>
    <row r="87" spans="1:2" x14ac:dyDescent="0.25">
      <c r="A87" s="88" t="str">
        <f>Werkzaamheden!A48</f>
        <v>Maatregelen bescherming kabels &amp; leidingen</v>
      </c>
      <c r="B87" s="8">
        <f>Werkzaamheden!Q48</f>
        <v>0</v>
      </c>
    </row>
    <row r="88" spans="1:2" x14ac:dyDescent="0.25">
      <c r="A88" s="88" t="str">
        <f>Werkzaamheden!A49</f>
        <v>Milieukundige begeleiding</v>
      </c>
      <c r="B88" s="8">
        <f>Werkzaamheden!Q49</f>
        <v>0</v>
      </c>
    </row>
    <row r="89" spans="1:2" x14ac:dyDescent="0.25">
      <c r="A89" s="88" t="str">
        <f>Werkzaamheden!A50</f>
        <v>Opbreken kantopsluitingen</v>
      </c>
      <c r="B89" s="8">
        <f>Werkzaamheden!Q50</f>
        <v>0</v>
      </c>
    </row>
    <row r="90" spans="1:2" x14ac:dyDescent="0.25">
      <c r="A90" s="88" t="str">
        <f>Werkzaamheden!A51</f>
        <v>Opbreken overige bestrating</v>
      </c>
      <c r="B90" s="8">
        <f>Werkzaamheden!Q51</f>
        <v>0</v>
      </c>
    </row>
    <row r="91" spans="1:2" x14ac:dyDescent="0.25">
      <c r="A91" s="88" t="str">
        <f>Werkzaamheden!A52</f>
        <v>Opbreken rijbaan bestrating</v>
      </c>
      <c r="B91" s="8">
        <f>Werkzaamheden!Q52</f>
        <v>0</v>
      </c>
    </row>
    <row r="92" spans="1:2" x14ac:dyDescent="0.25">
      <c r="A92" s="88" t="str">
        <f>Werkzaamheden!A53</f>
        <v>Opleveringsinspectie en revisie drain</v>
      </c>
      <c r="B92" s="8">
        <f>Werkzaamheden!Q53</f>
        <v>0</v>
      </c>
    </row>
    <row r="93" spans="1:2" x14ac:dyDescent="0.25">
      <c r="A93" s="88" t="str">
        <f>Werkzaamheden!A54</f>
        <v>Opnemen sleufbedekking t.b.v. vervanging gas- en waterleidingen (incl. alle bijkomende werkzaamheden)</v>
      </c>
      <c r="B93" s="8">
        <f>Werkzaamheden!Q54</f>
        <v>0</v>
      </c>
    </row>
    <row r="94" spans="1:2" x14ac:dyDescent="0.25">
      <c r="A94" s="88" t="str">
        <f>Werkzaamheden!A55</f>
        <v>Opruimwerkzaamheden</v>
      </c>
      <c r="B94" s="8">
        <f>Werkzaamheden!Q55</f>
        <v>0</v>
      </c>
    </row>
    <row r="95" spans="1:2" x14ac:dyDescent="0.25">
      <c r="A95" s="88" t="str">
        <f>Werkzaamheden!A56</f>
        <v>T.B.S.-materieel</v>
      </c>
      <c r="B95" s="8">
        <f>Werkzaamheden!Q56</f>
        <v>0</v>
      </c>
    </row>
    <row r="96" spans="1:2" x14ac:dyDescent="0.25">
      <c r="A96" s="88" t="str">
        <f>Werkzaamheden!A57</f>
        <v>T.B.S.-werknemers</v>
      </c>
      <c r="B96" s="8">
        <f>Werkzaamheden!Q57</f>
        <v>0</v>
      </c>
    </row>
    <row r="97" spans="1:2" x14ac:dyDescent="0.25">
      <c r="A97" s="88" t="str">
        <f>Werkzaamheden!A58</f>
        <v>‘Tijdelijk’ herstellen sleufbedekking na vervanging gas- en waterleidingen (incl. alle bijkomende werkzaamheden)</v>
      </c>
      <c r="B97" s="8">
        <f>Werkzaamheden!Q58</f>
        <v>0</v>
      </c>
    </row>
    <row r="98" spans="1:2" x14ac:dyDescent="0.25">
      <c r="A98" s="88" t="str">
        <f>Werkzaamheden!A59</f>
        <v>Verkeersmaatregelen, klic, coördinatieverplichting, tijdelijk depot</v>
      </c>
      <c r="B98" s="8">
        <f>Werkzaamheden!Q59</f>
        <v>0</v>
      </c>
    </row>
    <row r="99" spans="1:2" x14ac:dyDescent="0.25">
      <c r="A99" s="88" t="str">
        <f>Werkzaamheden!A60</f>
        <v>Verlengen van te handhaven brandkranen i.v.m. maaiveldophoging</v>
      </c>
      <c r="B99" s="8">
        <f>Werkzaamheden!Q60</f>
        <v>0</v>
      </c>
    </row>
    <row r="100" spans="1:2" x14ac:dyDescent="0.25">
      <c r="A100" s="88" t="str">
        <f>Werkzaamheden!A61</f>
        <v>Verwijderen funderingslaag</v>
      </c>
      <c r="B100" s="8">
        <f>Werkzaamheden!Q61</f>
        <v>0</v>
      </c>
    </row>
    <row r="101" spans="1:2" x14ac:dyDescent="0.25">
      <c r="A101" s="88" t="str">
        <f>Werkzaamheden!A62</f>
        <v>Verwijderen gas- en waterleidingen (incl. alle bijkomende werkzaamheden)</v>
      </c>
      <c r="B101" s="8">
        <f>Werkzaamheden!Q62</f>
        <v>0</v>
      </c>
    </row>
    <row r="102" spans="1:2" x14ac:dyDescent="0.25">
      <c r="A102" s="88" t="str">
        <f>Werkzaamheden!A63</f>
        <v>Verwijderen groen</v>
      </c>
      <c r="B102" s="8">
        <f>Werkzaamheden!Q63</f>
        <v>0</v>
      </c>
    </row>
    <row r="103" spans="1:2" x14ac:dyDescent="0.25">
      <c r="A103" s="88" t="str">
        <f>Werkzaamheden!A64</f>
        <v>Verwijderen kolken en aansluitingen</v>
      </c>
      <c r="B103" s="8">
        <f>Werkzaamheden!Q64</f>
        <v>0</v>
      </c>
    </row>
    <row r="104" spans="1:2" x14ac:dyDescent="0.25">
      <c r="A104" s="88" t="str">
        <f>Werkzaamheden!A65</f>
        <v>Verwijderen markeringen</v>
      </c>
      <c r="B104" s="8">
        <f>Werkzaamheden!Q65</f>
        <v>0</v>
      </c>
    </row>
    <row r="105" spans="1:2" x14ac:dyDescent="0.25">
      <c r="A105" s="88" t="str">
        <f>Werkzaamheden!A66</f>
        <v>Verwijderen openbare verlichting</v>
      </c>
      <c r="B105" s="8">
        <f>Werkzaamheden!Q66</f>
        <v>0</v>
      </c>
    </row>
    <row r="106" spans="1:2" x14ac:dyDescent="0.25">
      <c r="A106" s="88" t="str">
        <f>Werkzaamheden!A67</f>
        <v>Verwijderen straatmeubilair</v>
      </c>
      <c r="B106" s="8">
        <f>Werkzaamheden!Q67</f>
        <v>0</v>
      </c>
    </row>
    <row r="107" spans="1:2" x14ac:dyDescent="0.25">
      <c r="A107" s="88" t="str">
        <f>Werkzaamheden!A68</f>
        <v>Verwijderen verkeersborden</v>
      </c>
      <c r="B107" s="8">
        <f>Werkzaamheden!Q68</f>
        <v>0</v>
      </c>
    </row>
    <row r="108" spans="1:2" x14ac:dyDescent="0.25">
      <c r="A108" s="88" t="str">
        <f>Werkzaamheden!A69</f>
        <v>Werk van algemene aard</v>
      </c>
      <c r="B108" s="8">
        <f>Werkzaamheden!Q69</f>
        <v>0</v>
      </c>
    </row>
    <row r="109" spans="1:2" x14ac:dyDescent="0.25">
      <c r="A109" s="88" t="str">
        <f>Werkzaamheden!A70</f>
        <v>Zagen asfalt</v>
      </c>
      <c r="B109" s="8">
        <f>Werkzaamheden!Q70</f>
        <v>0</v>
      </c>
    </row>
    <row r="110" spans="1:2" x14ac:dyDescent="0.25">
      <c r="A110" s="88" t="str">
        <f>Werkzaamheden!A71</f>
        <v>…</v>
      </c>
      <c r="B110" s="8">
        <f>Werkzaamheden!Q71</f>
        <v>0</v>
      </c>
    </row>
    <row r="111" spans="1:2" x14ac:dyDescent="0.25">
      <c r="A111" s="88" t="str">
        <f>Werkzaamheden!A72</f>
        <v>…</v>
      </c>
      <c r="B111" s="8">
        <f>Werkzaamheden!Q72</f>
        <v>0</v>
      </c>
    </row>
    <row r="112" spans="1:2" ht="15.75" thickBot="1" x14ac:dyDescent="0.3">
      <c r="A112" s="88" t="str">
        <f>Werkzaamheden!A73</f>
        <v>…</v>
      </c>
      <c r="B112" s="8">
        <f>Werkzaamheden!Q73</f>
        <v>0</v>
      </c>
    </row>
    <row r="113" spans="1:2" ht="15.75" thickBot="1" x14ac:dyDescent="0.3">
      <c r="A113" s="104" t="s">
        <v>92</v>
      </c>
      <c r="B113" s="106">
        <f>SUM(B49:B112)</f>
        <v>0</v>
      </c>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13"/>
  <sheetViews>
    <sheetView showGridLines="0" topLeftCell="A82" zoomScaleNormal="100" workbookViewId="0">
      <selection activeCell="A113" sqref="A113:XFD129"/>
    </sheetView>
  </sheetViews>
  <sheetFormatPr defaultColWidth="8.85546875" defaultRowHeight="15" x14ac:dyDescent="0.25"/>
  <cols>
    <col min="1" max="1" width="76" bestFit="1" customWidth="1"/>
    <col min="2" max="2" width="16.85546875" customWidth="1"/>
  </cols>
  <sheetData>
    <row r="1" spans="1:2" x14ac:dyDescent="0.25">
      <c r="A1" s="4" t="s">
        <v>98</v>
      </c>
    </row>
    <row r="2" spans="1:2" ht="57" customHeight="1" x14ac:dyDescent="0.35">
      <c r="A2" s="90" t="s">
        <v>95</v>
      </c>
    </row>
    <row r="3" spans="1:2" ht="24.75" customHeight="1" thickBot="1" x14ac:dyDescent="0.3">
      <c r="A3" s="138"/>
    </row>
    <row r="4" spans="1:2" x14ac:dyDescent="0.25">
      <c r="A4" s="131" t="s">
        <v>87</v>
      </c>
      <c r="B4" s="132">
        <f>B45</f>
        <v>0</v>
      </c>
    </row>
    <row r="5" spans="1:2" ht="15.75" thickBot="1" x14ac:dyDescent="0.3">
      <c r="A5" s="133" t="s">
        <v>88</v>
      </c>
      <c r="B5" s="134">
        <f>B113</f>
        <v>0</v>
      </c>
    </row>
    <row r="6" spans="1:2" ht="16.5" thickBot="1" x14ac:dyDescent="0.3">
      <c r="A6" s="135" t="s">
        <v>89</v>
      </c>
      <c r="B6" s="136">
        <f>B4+B5</f>
        <v>0</v>
      </c>
    </row>
    <row r="7" spans="1:2" ht="15.75" thickBot="1" x14ac:dyDescent="0.3"/>
    <row r="8" spans="1:2" ht="15.75" thickBot="1" x14ac:dyDescent="0.3">
      <c r="A8" s="104" t="s">
        <v>90</v>
      </c>
      <c r="B8" s="108" t="s">
        <v>91</v>
      </c>
    </row>
    <row r="9" spans="1:2" x14ac:dyDescent="0.25">
      <c r="A9" s="5" t="str">
        <f>Onderzoek!A10</f>
        <v>Aanwezigheid objecten - Ondergrondse en bovengrondse containers</v>
      </c>
      <c r="B9" s="7">
        <f>Onderzoek!R10</f>
        <v>0</v>
      </c>
    </row>
    <row r="10" spans="1:2" x14ac:dyDescent="0.25">
      <c r="A10" s="5" t="str">
        <f>Onderzoek!A11</f>
        <v>Aanwezigheid objecten - Openbare verlichting en laadpalen</v>
      </c>
      <c r="B10" s="8">
        <f>Onderzoek!R11</f>
        <v>0</v>
      </c>
    </row>
    <row r="11" spans="1:2" x14ac:dyDescent="0.25">
      <c r="A11" s="5" t="str">
        <f>Onderzoek!A12</f>
        <v>Aanwezigheid objecten - Parkeerautomaten en abri's</v>
      </c>
      <c r="B11" s="8">
        <f>Onderzoek!R12</f>
        <v>0</v>
      </c>
    </row>
    <row r="12" spans="1:2" x14ac:dyDescent="0.25">
      <c r="A12" s="6" t="str">
        <f>Onderzoek!A13</f>
        <v>Archeologisch onderzoek</v>
      </c>
      <c r="B12" s="8">
        <f>Onderzoek!R13</f>
        <v>0</v>
      </c>
    </row>
    <row r="13" spans="1:2" x14ac:dyDescent="0.25">
      <c r="A13" s="6" t="str">
        <f>Onderzoek!A14</f>
        <v>Asfaltonderzoek - (teerhoudend, koolassen, e.d.)</v>
      </c>
      <c r="B13" s="8">
        <f>Onderzoek!R14</f>
        <v>0</v>
      </c>
    </row>
    <row r="14" spans="1:2" x14ac:dyDescent="0.25">
      <c r="A14" s="6" t="str">
        <f>Onderzoek!A15</f>
        <v>Bebouwing - Fundatieonderzoek</v>
      </c>
      <c r="B14" s="8">
        <f>Onderzoek!R15</f>
        <v>0</v>
      </c>
    </row>
    <row r="15" spans="1:2" x14ac:dyDescent="0.25">
      <c r="A15" s="6" t="str">
        <f>Onderzoek!A16</f>
        <v>Bebouwing - Nulmeting verzakking woningen</v>
      </c>
      <c r="B15" s="8">
        <f>Onderzoek!R16</f>
        <v>0</v>
      </c>
    </row>
    <row r="16" spans="1:2" x14ac:dyDescent="0.25">
      <c r="A16" s="6" t="str">
        <f>Onderzoek!A17</f>
        <v>Bebouwing - Risico analyse (schade bebouwing, grondwerk, trillingen e.d.)</v>
      </c>
      <c r="B16" s="8">
        <f>Onderzoek!R17</f>
        <v>0</v>
      </c>
    </row>
    <row r="17" spans="1:2" x14ac:dyDescent="0.25">
      <c r="A17" s="6" t="str">
        <f>Onderzoek!A18</f>
        <v xml:space="preserve">Bebouwing - Vooropname panden / Monitoringsplan (schade derden) </v>
      </c>
      <c r="B17" s="8">
        <f>Onderzoek!R18</f>
        <v>0</v>
      </c>
    </row>
    <row r="18" spans="1:2" x14ac:dyDescent="0.25">
      <c r="A18" s="6" t="str">
        <f>Onderzoek!A19</f>
        <v>Bemalingsadvies</v>
      </c>
      <c r="B18" s="8">
        <f>Onderzoek!R19</f>
        <v>0</v>
      </c>
    </row>
    <row r="19" spans="1:2" x14ac:dyDescent="0.25">
      <c r="A19" s="6" t="str">
        <f>Onderzoek!A20</f>
        <v>Bodemonderzoek - Aanvullend (incl PFAS, asbest ed.)</v>
      </c>
      <c r="B19" s="8">
        <f>Onderzoek!R20</f>
        <v>0</v>
      </c>
    </row>
    <row r="20" spans="1:2" x14ac:dyDescent="0.25">
      <c r="A20" s="6" t="str">
        <f>Onderzoek!A21</f>
        <v>Bodemonderzoek - Geohydrologisch (grondwaterstand)</v>
      </c>
      <c r="B20" s="8">
        <f>Onderzoek!R21</f>
        <v>0</v>
      </c>
    </row>
    <row r="21" spans="1:2" x14ac:dyDescent="0.25">
      <c r="A21" s="6" t="str">
        <f>Onderzoek!A22</f>
        <v>Bodemonderzoek - Geotechnisch onderzoek (zetting en openbarsten sleufbodem)</v>
      </c>
      <c r="B21" s="8">
        <f>Onderzoek!R22</f>
        <v>0</v>
      </c>
    </row>
    <row r="22" spans="1:2" x14ac:dyDescent="0.25">
      <c r="A22" s="6" t="str">
        <f>Onderzoek!A23</f>
        <v>Bodemonderzoek - Sonderingen</v>
      </c>
      <c r="B22" s="8">
        <f>Onderzoek!R23</f>
        <v>0</v>
      </c>
    </row>
    <row r="23" spans="1:2" x14ac:dyDescent="0.25">
      <c r="A23" s="6" t="str">
        <f>Onderzoek!A24</f>
        <v>Bodemonderzoek - Verkennend / milieukundig</v>
      </c>
      <c r="B23" s="8">
        <f>Onderzoek!R24</f>
        <v>0</v>
      </c>
    </row>
    <row r="24" spans="1:2" x14ac:dyDescent="0.25">
      <c r="A24" s="6" t="str">
        <f>Onderzoek!A25</f>
        <v xml:space="preserve">Bomen - Bomen onderzoek (type boom, lengte, kruindiameter) </v>
      </c>
      <c r="B24" s="8">
        <f>Onderzoek!R25</f>
        <v>0</v>
      </c>
    </row>
    <row r="25" spans="1:2" x14ac:dyDescent="0.25">
      <c r="A25" s="6" t="str">
        <f>Onderzoek!A26</f>
        <v>Bomen - Hoe om te gaan met de bestaande bomen</v>
      </c>
      <c r="B25" s="8">
        <f>Onderzoek!R26</f>
        <v>0</v>
      </c>
    </row>
    <row r="26" spans="1:2" x14ac:dyDescent="0.25">
      <c r="A26" s="6" t="str">
        <f>Onderzoek!A27</f>
        <v>Bomen - Onderzoek vitaliteit bomen (BEA)</v>
      </c>
      <c r="B26" s="8">
        <f>Onderzoek!R27</f>
        <v>0</v>
      </c>
    </row>
    <row r="27" spans="1:2" x14ac:dyDescent="0.25">
      <c r="A27" s="6" t="str">
        <f>Onderzoek!A28</f>
        <v>Explosieven - NGE onderzoek (Niet Gesprongen Explosieven)</v>
      </c>
      <c r="B27" s="8">
        <f>Onderzoek!R28</f>
        <v>0</v>
      </c>
    </row>
    <row r="28" spans="1:2" x14ac:dyDescent="0.25">
      <c r="A28" s="6" t="str">
        <f>Onderzoek!A29</f>
        <v>Flora &amp; Fauna - QuickScan</v>
      </c>
      <c r="B28" s="8">
        <f>Onderzoek!R29</f>
        <v>0</v>
      </c>
    </row>
    <row r="29" spans="1:2" x14ac:dyDescent="0.25">
      <c r="A29" s="6" t="str">
        <f>Onderzoek!A30</f>
        <v>Flora &amp; Fauna - Toe te passen mitigerende maatregelen</v>
      </c>
      <c r="B29" s="8">
        <f>Onderzoek!R30</f>
        <v>0</v>
      </c>
    </row>
    <row r="30" spans="1:2" x14ac:dyDescent="0.25">
      <c r="A30" s="6" t="str">
        <f>Onderzoek!A31</f>
        <v>Ligging - Digitale Inmeting (DTM) bestaande situatie</v>
      </c>
      <c r="B30" s="8">
        <f>Onderzoek!R31</f>
        <v>0</v>
      </c>
    </row>
    <row r="31" spans="1:2" x14ac:dyDescent="0.25">
      <c r="A31" s="6" t="str">
        <f>Onderzoek!A32</f>
        <v>Ligging - KLIC-oriëntatiemelding</v>
      </c>
      <c r="B31" s="8">
        <f>Onderzoek!R32</f>
        <v>0</v>
      </c>
    </row>
    <row r="32" spans="1:2" x14ac:dyDescent="0.25">
      <c r="A32" s="6" t="str">
        <f>Onderzoek!A33</f>
        <v>Ligging - Proefsleuven</v>
      </c>
      <c r="B32" s="8">
        <f>Onderzoek!R33</f>
        <v>0</v>
      </c>
    </row>
    <row r="33" spans="1:2" x14ac:dyDescent="0.25">
      <c r="A33" s="6" t="str">
        <f>Onderzoek!A34</f>
        <v>Ligging - Thermisch en elektrisch onderzoek</v>
      </c>
      <c r="B33" s="8">
        <f>Onderzoek!R34</f>
        <v>0</v>
      </c>
    </row>
    <row r="34" spans="1:2" x14ac:dyDescent="0.25">
      <c r="A34" s="6" t="str">
        <f>Onderzoek!A35</f>
        <v xml:space="preserve">Riool - Rioolinspectie tbv bestaande BOB's en diameters </v>
      </c>
      <c r="B34" s="8">
        <f>Onderzoek!R35</f>
        <v>0</v>
      </c>
    </row>
    <row r="35" spans="1:2" x14ac:dyDescent="0.25">
      <c r="A35" s="6" t="str">
        <f>Onderzoek!A36</f>
        <v>Riool - Vaststellen huidige ligging rioolstrengen (RWA, DWA en Drain)</v>
      </c>
      <c r="B35" s="8">
        <f>Onderzoek!R36</f>
        <v>0</v>
      </c>
    </row>
    <row r="36" spans="1:2" x14ac:dyDescent="0.25">
      <c r="A36" s="6" t="str">
        <f>Onderzoek!A37</f>
        <v>Stikstofonderzoek</v>
      </c>
      <c r="B36" s="8">
        <f>Onderzoek!R37</f>
        <v>0</v>
      </c>
    </row>
    <row r="37" spans="1:2" x14ac:dyDescent="0.25">
      <c r="A37" s="6" t="str">
        <f>Onderzoek!A38</f>
        <v>Straatwerk - Kwaliteitsonderzoek (grond/zand)  / Maatvast onderzoek bestrating</v>
      </c>
      <c r="B37" s="8">
        <f>Onderzoek!R38</f>
        <v>0</v>
      </c>
    </row>
    <row r="38" spans="1:2" x14ac:dyDescent="0.25">
      <c r="A38" s="6" t="str">
        <f>Onderzoek!A39</f>
        <v>Straatwerk - Nulmeting op te nemen straatwerk</v>
      </c>
      <c r="B38" s="8">
        <f>Onderzoek!R39</f>
        <v>0</v>
      </c>
    </row>
    <row r="39" spans="1:2" x14ac:dyDescent="0.25">
      <c r="A39" s="6" t="str">
        <f>Onderzoek!A40</f>
        <v>Verkeer - Bereikbaarheidsonderzoek / -afstemming</v>
      </c>
      <c r="B39" s="8">
        <f>Onderzoek!R40</f>
        <v>0</v>
      </c>
    </row>
    <row r="40" spans="1:2" x14ac:dyDescent="0.25">
      <c r="A40" s="6" t="str">
        <f>Onderzoek!A41</f>
        <v>Verkeer - Verkeersomleiding / -afsluiting</v>
      </c>
      <c r="B40" s="8">
        <f>Onderzoek!R41</f>
        <v>0</v>
      </c>
    </row>
    <row r="41" spans="1:2" x14ac:dyDescent="0.25">
      <c r="A41" s="6" t="str">
        <f>Onderzoek!A42</f>
        <v>....</v>
      </c>
      <c r="B41" s="8">
        <f>Onderzoek!R42</f>
        <v>0</v>
      </c>
    </row>
    <row r="42" spans="1:2" x14ac:dyDescent="0.25">
      <c r="A42" s="6" t="str">
        <f>Onderzoek!A43</f>
        <v>….</v>
      </c>
      <c r="B42" s="8">
        <f>Onderzoek!R43</f>
        <v>0</v>
      </c>
    </row>
    <row r="43" spans="1:2" x14ac:dyDescent="0.25">
      <c r="A43" s="6" t="str">
        <f>Onderzoek!A44</f>
        <v>….</v>
      </c>
      <c r="B43" s="8">
        <f>Onderzoek!R44</f>
        <v>0</v>
      </c>
    </row>
    <row r="44" spans="1:2" ht="15.75" thickBot="1" x14ac:dyDescent="0.3">
      <c r="A44" s="6" t="str">
        <f>Onderzoek!A45</f>
        <v>….</v>
      </c>
      <c r="B44" s="129">
        <f>Onderzoek!R45</f>
        <v>0</v>
      </c>
    </row>
    <row r="45" spans="1:2" ht="15.75" thickBot="1" x14ac:dyDescent="0.3">
      <c r="A45" s="104" t="s">
        <v>92</v>
      </c>
      <c r="B45" s="128">
        <f>SUM(B9:B42)</f>
        <v>0</v>
      </c>
    </row>
    <row r="47" spans="1:2" ht="15.75" thickBot="1" x14ac:dyDescent="0.3"/>
    <row r="48" spans="1:2" ht="15.75" thickBot="1" x14ac:dyDescent="0.3">
      <c r="A48" s="105" t="s">
        <v>67</v>
      </c>
      <c r="B48" s="105" t="s">
        <v>91</v>
      </c>
    </row>
    <row r="49" spans="1:2" x14ac:dyDescent="0.25">
      <c r="A49" s="30" t="str">
        <f>Werkzaamheden!A10</f>
        <v>Beveiliging</v>
      </c>
      <c r="B49" s="130">
        <f>Werkzaamheden!R10</f>
        <v>0</v>
      </c>
    </row>
    <row r="50" spans="1:2" x14ac:dyDescent="0.25">
      <c r="A50" s="88" t="str">
        <f>Werkzaamheden!A11</f>
        <v>Bouwplaatsinrichting</v>
      </c>
      <c r="B50" s="8">
        <f>Werkzaamheden!R11</f>
        <v>0</v>
      </c>
    </row>
    <row r="51" spans="1:2" x14ac:dyDescent="0.25">
      <c r="A51" s="88" t="str">
        <f>Werkzaamheden!A12</f>
        <v>Definitief straatwerk</v>
      </c>
      <c r="B51" s="8">
        <f>Werkzaamheden!R12</f>
        <v>0</v>
      </c>
    </row>
    <row r="52" spans="1:2" x14ac:dyDescent="0.25">
      <c r="A52" s="88" t="str">
        <f>Werkzaamheden!A13</f>
        <v>Directievoering</v>
      </c>
      <c r="B52" s="8">
        <f>Werkzaamheden!R13</f>
        <v>0</v>
      </c>
    </row>
    <row r="53" spans="1:2" x14ac:dyDescent="0.25">
      <c r="A53" s="88" t="str">
        <f>Werkzaamheden!A14</f>
        <v>Eigen Engineering</v>
      </c>
      <c r="B53" s="8">
        <f>Werkzaamheden!R14</f>
        <v>0</v>
      </c>
    </row>
    <row r="54" spans="1:2" x14ac:dyDescent="0.25">
      <c r="A54" s="88" t="str">
        <f>Werkzaamheden!A15</f>
        <v>Gezamelijk overleg, planning</v>
      </c>
      <c r="B54" s="8">
        <f>Werkzaamheden!R15</f>
        <v>0</v>
      </c>
    </row>
    <row r="55" spans="1:2" x14ac:dyDescent="0.25">
      <c r="A55" s="88" t="str">
        <f>Werkzaamheden!A16</f>
        <v>Graven tbv aanleg</v>
      </c>
      <c r="B55" s="8">
        <f>Werkzaamheden!R16</f>
        <v>0</v>
      </c>
    </row>
    <row r="56" spans="1:2" x14ac:dyDescent="0.25">
      <c r="A56" s="88" t="str">
        <f>Werkzaamheden!A17</f>
        <v>Omgevingscommunicatie</v>
      </c>
      <c r="B56" s="8">
        <f>Werkzaamheden!R17</f>
        <v>0</v>
      </c>
    </row>
    <row r="57" spans="1:2" x14ac:dyDescent="0.25">
      <c r="A57" s="88" t="str">
        <f>Werkzaamheden!A18</f>
        <v>Omgevingsmanager</v>
      </c>
      <c r="B57" s="8">
        <f>Werkzaamheden!R18</f>
        <v>0</v>
      </c>
    </row>
    <row r="58" spans="1:2" x14ac:dyDescent="0.25">
      <c r="A58" s="88" t="str">
        <f>Werkzaamheden!A19</f>
        <v>Revisie verwerking GIS</v>
      </c>
      <c r="B58" s="8">
        <f>Werkzaamheden!R19</f>
        <v>0</v>
      </c>
    </row>
    <row r="59" spans="1:2" x14ac:dyDescent="0.25">
      <c r="A59" s="88" t="str">
        <f>Werkzaamheden!A20</f>
        <v>Saneren</v>
      </c>
      <c r="B59" s="8">
        <f>Werkzaamheden!R20</f>
        <v>0</v>
      </c>
    </row>
    <row r="60" spans="1:2" x14ac:dyDescent="0.25">
      <c r="A60" s="88" t="str">
        <f>Werkzaamheden!A21</f>
        <v>Tijdelijk straatwerk</v>
      </c>
      <c r="B60" s="8">
        <f>Werkzaamheden!R21</f>
        <v>0</v>
      </c>
    </row>
    <row r="61" spans="1:2" x14ac:dyDescent="0.25">
      <c r="A61" s="88" t="str">
        <f>Werkzaamheden!A22</f>
        <v>Tijdelijke verkeersmaatregelen</v>
      </c>
      <c r="B61" s="8">
        <f>Werkzaamheden!R22</f>
        <v>0</v>
      </c>
    </row>
    <row r="62" spans="1:2" x14ac:dyDescent="0.25">
      <c r="A62" s="88" t="str">
        <f>Werkzaamheden!A23</f>
        <v>Toezicht</v>
      </c>
      <c r="B62" s="8">
        <f>Werkzaamheden!R23</f>
        <v>0</v>
      </c>
    </row>
    <row r="63" spans="1:2" x14ac:dyDescent="0.25">
      <c r="A63" s="88" t="str">
        <f>Werkzaamheden!A24</f>
        <v>Verkeersoverleg</v>
      </c>
      <c r="B63" s="8">
        <f>Werkzaamheden!R24</f>
        <v>0</v>
      </c>
    </row>
    <row r="64" spans="1:2" x14ac:dyDescent="0.25">
      <c r="A64" s="88" t="str">
        <f>Werkzaamheden!A25</f>
        <v>Vegunningen</v>
      </c>
      <c r="B64" s="8">
        <f>Werkzaamheden!R25</f>
        <v>0</v>
      </c>
    </row>
    <row r="65" spans="1:2" x14ac:dyDescent="0.25">
      <c r="A65" s="88" t="str">
        <f>Werkzaamheden!A26</f>
        <v>…</v>
      </c>
      <c r="B65" s="8">
        <f>Werkzaamheden!R26</f>
        <v>0</v>
      </c>
    </row>
    <row r="66" spans="1:2" x14ac:dyDescent="0.25">
      <c r="A66" s="88">
        <f>Werkzaamheden!A27</f>
        <v>0</v>
      </c>
      <c r="B66" s="8">
        <f>Werkzaamheden!R27</f>
        <v>0</v>
      </c>
    </row>
    <row r="67" spans="1:2" x14ac:dyDescent="0.25">
      <c r="A67" s="88" t="str">
        <f>Werkzaamheden!A28</f>
        <v>DETAILWERKZAAMHEDEN</v>
      </c>
      <c r="B67" s="8">
        <f>Werkzaamheden!R28</f>
        <v>0</v>
      </c>
    </row>
    <row r="68" spans="1:2" x14ac:dyDescent="0.25">
      <c r="A68" s="88" t="str">
        <f>Werkzaamheden!A29</f>
        <v>Aanbrengen gas- en waterleidingen (incl. alle bijkomende werkzaamheden)</v>
      </c>
      <c r="B68" s="8">
        <f>Werkzaamheden!R29</f>
        <v>0</v>
      </c>
    </row>
    <row r="69" spans="1:2" x14ac:dyDescent="0.25">
      <c r="A69" s="88" t="str">
        <f>Werkzaamheden!A30</f>
        <v>Aanbrengen kantopsluitingen</v>
      </c>
      <c r="B69" s="8">
        <f>Werkzaamheden!R30</f>
        <v>0</v>
      </c>
    </row>
    <row r="70" spans="1:2" x14ac:dyDescent="0.25">
      <c r="A70" s="88" t="str">
        <f>Werkzaamheden!A31</f>
        <v>Aanbrengen markering en bebording</v>
      </c>
      <c r="B70" s="8">
        <f>Werkzaamheden!R31</f>
        <v>0</v>
      </c>
    </row>
    <row r="71" spans="1:2" x14ac:dyDescent="0.25">
      <c r="A71" s="88" t="str">
        <f>Werkzaamheden!A32</f>
        <v>Aanbrengen openbare verlichting</v>
      </c>
      <c r="B71" s="8">
        <f>Werkzaamheden!R32</f>
        <v>0</v>
      </c>
    </row>
    <row r="72" spans="1:2" x14ac:dyDescent="0.25">
      <c r="A72" s="88" t="str">
        <f>Werkzaamheden!A33</f>
        <v>Aanbrengen putranden</v>
      </c>
      <c r="B72" s="8">
        <f>Werkzaamheden!R33</f>
        <v>0</v>
      </c>
    </row>
    <row r="73" spans="1:2" x14ac:dyDescent="0.25">
      <c r="A73" s="88" t="str">
        <f>Werkzaamheden!A34</f>
        <v>Aanbrengen schakel- en verdeelinrichting</v>
      </c>
      <c r="B73" s="8">
        <f>Werkzaamheden!R34</f>
        <v>0</v>
      </c>
    </row>
    <row r="74" spans="1:2" x14ac:dyDescent="0.25">
      <c r="A74" s="88" t="str">
        <f>Werkzaamheden!A35</f>
        <v>Aanbrengen voedingskabels OV</v>
      </c>
      <c r="B74" s="8">
        <f>Werkzaamheden!R35</f>
        <v>0</v>
      </c>
    </row>
    <row r="75" spans="1:2" x14ac:dyDescent="0.25">
      <c r="A75" s="88" t="str">
        <f>Werkzaamheden!A36</f>
        <v>Acceptatiekosten asfalt</v>
      </c>
      <c r="B75" s="8">
        <f>Werkzaamheden!R36</f>
        <v>0</v>
      </c>
    </row>
    <row r="76" spans="1:2" x14ac:dyDescent="0.25">
      <c r="A76" s="88" t="str">
        <f>Werkzaamheden!A37</f>
        <v>Bemaling t.b.v. drainage</v>
      </c>
      <c r="B76" s="8">
        <f>Werkzaamheden!R37</f>
        <v>0</v>
      </c>
    </row>
    <row r="77" spans="1:2" x14ac:dyDescent="0.25">
      <c r="A77" s="88" t="str">
        <f>Werkzaamheden!A38</f>
        <v>Bemaling t.b.v. gas- en waterleidingen</v>
      </c>
      <c r="B77" s="8">
        <f>Werkzaamheden!R38</f>
        <v>0</v>
      </c>
    </row>
    <row r="78" spans="1:2" x14ac:dyDescent="0.25">
      <c r="A78" s="88" t="str">
        <f>Werkzaamheden!A39</f>
        <v>Directievoorzieningen (keet etc.)</v>
      </c>
      <c r="B78" s="8">
        <f>Werkzaamheden!R39</f>
        <v>0</v>
      </c>
    </row>
    <row r="79" spans="1:2" x14ac:dyDescent="0.25">
      <c r="A79" s="88" t="str">
        <f>Werkzaamheden!A40</f>
        <v>Eenmalige kosten, korting, bouwplaatskosten, uitvoeringskosten, AK, Winst en Risico</v>
      </c>
      <c r="B79" s="8">
        <f>Werkzaamheden!R40</f>
        <v>0</v>
      </c>
    </row>
    <row r="80" spans="1:2" x14ac:dyDescent="0.25">
      <c r="A80" s="88" t="str">
        <f>Werkzaamheden!A41</f>
        <v>Frezen asfalt aansluitingen</v>
      </c>
      <c r="B80" s="8">
        <f>Werkzaamheden!R41</f>
        <v>0</v>
      </c>
    </row>
    <row r="81" spans="1:2" x14ac:dyDescent="0.25">
      <c r="A81" s="88" t="str">
        <f>Werkzaamheden!A42</f>
        <v>Grond leveren</v>
      </c>
      <c r="B81" s="8">
        <f>Werkzaamheden!R42</f>
        <v>0</v>
      </c>
    </row>
    <row r="82" spans="1:2" x14ac:dyDescent="0.25">
      <c r="A82" s="88" t="str">
        <f>Werkzaamheden!A43</f>
        <v>Grondwerk cunet ontgraven</v>
      </c>
      <c r="B82" s="8">
        <f>Werkzaamheden!R43</f>
        <v>0</v>
      </c>
    </row>
    <row r="83" spans="1:2" x14ac:dyDescent="0.25">
      <c r="A83" s="88" t="str">
        <f>Werkzaamheden!A44</f>
        <v>Grondwerk drainagesleuf aanvullen</v>
      </c>
      <c r="B83" s="8">
        <f>Werkzaamheden!R44</f>
        <v>0</v>
      </c>
    </row>
    <row r="84" spans="1:2" x14ac:dyDescent="0.25">
      <c r="A84" s="88" t="str">
        <f>Werkzaamheden!A45</f>
        <v>Grondwerk drainagesleuf ontgraven</v>
      </c>
      <c r="B84" s="8">
        <f>Werkzaamheden!R45</f>
        <v>0</v>
      </c>
    </row>
    <row r="85" spans="1:2" x14ac:dyDescent="0.25">
      <c r="A85" s="88" t="str">
        <f>Werkzaamheden!A46</f>
        <v>Grondwerk sleuf gas- en waterleidingen ontgraven (incl. eventuele transporten en stortkosten grond)</v>
      </c>
      <c r="B85" s="8">
        <f>Werkzaamheden!R46</f>
        <v>0</v>
      </c>
    </row>
    <row r="86" spans="1:2" x14ac:dyDescent="0.25">
      <c r="A86" s="88" t="str">
        <f>Werkzaamheden!A47</f>
        <v>Herstellen sleufbedekking na vervanging gas- en waterleidingen (incl. alle bijkomende werkzaamheden)</v>
      </c>
      <c r="B86" s="8">
        <f>Werkzaamheden!R47</f>
        <v>0</v>
      </c>
    </row>
    <row r="87" spans="1:2" x14ac:dyDescent="0.25">
      <c r="A87" s="88" t="str">
        <f>Werkzaamheden!A48</f>
        <v>Maatregelen bescherming kabels &amp; leidingen</v>
      </c>
      <c r="B87" s="8">
        <f>Werkzaamheden!R48</f>
        <v>0</v>
      </c>
    </row>
    <row r="88" spans="1:2" x14ac:dyDescent="0.25">
      <c r="A88" s="88" t="str">
        <f>Werkzaamheden!A49</f>
        <v>Milieukundige begeleiding</v>
      </c>
      <c r="B88" s="8">
        <f>Werkzaamheden!R49</f>
        <v>0</v>
      </c>
    </row>
    <row r="89" spans="1:2" x14ac:dyDescent="0.25">
      <c r="A89" s="88" t="str">
        <f>Werkzaamheden!A50</f>
        <v>Opbreken kantopsluitingen</v>
      </c>
      <c r="B89" s="8">
        <f>Werkzaamheden!R50</f>
        <v>0</v>
      </c>
    </row>
    <row r="90" spans="1:2" x14ac:dyDescent="0.25">
      <c r="A90" s="88" t="str">
        <f>Werkzaamheden!A51</f>
        <v>Opbreken overige bestrating</v>
      </c>
      <c r="B90" s="8">
        <f>Werkzaamheden!R51</f>
        <v>0</v>
      </c>
    </row>
    <row r="91" spans="1:2" x14ac:dyDescent="0.25">
      <c r="A91" s="88" t="str">
        <f>Werkzaamheden!A52</f>
        <v>Opbreken rijbaan bestrating</v>
      </c>
      <c r="B91" s="8">
        <f>Werkzaamheden!R52</f>
        <v>0</v>
      </c>
    </row>
    <row r="92" spans="1:2" x14ac:dyDescent="0.25">
      <c r="A92" s="88" t="str">
        <f>Werkzaamheden!A53</f>
        <v>Opleveringsinspectie en revisie drain</v>
      </c>
      <c r="B92" s="8">
        <f>Werkzaamheden!R53</f>
        <v>0</v>
      </c>
    </row>
    <row r="93" spans="1:2" x14ac:dyDescent="0.25">
      <c r="A93" s="88" t="str">
        <f>Werkzaamheden!A54</f>
        <v>Opnemen sleufbedekking t.b.v. vervanging gas- en waterleidingen (incl. alle bijkomende werkzaamheden)</v>
      </c>
      <c r="B93" s="8">
        <f>Werkzaamheden!R54</f>
        <v>0</v>
      </c>
    </row>
    <row r="94" spans="1:2" x14ac:dyDescent="0.25">
      <c r="A94" s="88" t="str">
        <f>Werkzaamheden!A55</f>
        <v>Opruimwerkzaamheden</v>
      </c>
      <c r="B94" s="8">
        <f>Werkzaamheden!R55</f>
        <v>0</v>
      </c>
    </row>
    <row r="95" spans="1:2" x14ac:dyDescent="0.25">
      <c r="A95" s="88" t="str">
        <f>Werkzaamheden!A56</f>
        <v>T.B.S.-materieel</v>
      </c>
      <c r="B95" s="8">
        <f>Werkzaamheden!R56</f>
        <v>0</v>
      </c>
    </row>
    <row r="96" spans="1:2" x14ac:dyDescent="0.25">
      <c r="A96" s="88" t="str">
        <f>Werkzaamheden!A57</f>
        <v>T.B.S.-werknemers</v>
      </c>
      <c r="B96" s="8">
        <f>Werkzaamheden!R57</f>
        <v>0</v>
      </c>
    </row>
    <row r="97" spans="1:2" x14ac:dyDescent="0.25">
      <c r="A97" s="88" t="str">
        <f>Werkzaamheden!A58</f>
        <v>‘Tijdelijk’ herstellen sleufbedekking na vervanging gas- en waterleidingen (incl. alle bijkomende werkzaamheden)</v>
      </c>
      <c r="B97" s="8">
        <f>Werkzaamheden!R58</f>
        <v>0</v>
      </c>
    </row>
    <row r="98" spans="1:2" x14ac:dyDescent="0.25">
      <c r="A98" s="88" t="str">
        <f>Werkzaamheden!A59</f>
        <v>Verkeersmaatregelen, klic, coördinatieverplichting, tijdelijk depot</v>
      </c>
      <c r="B98" s="8">
        <f>Werkzaamheden!R59</f>
        <v>0</v>
      </c>
    </row>
    <row r="99" spans="1:2" x14ac:dyDescent="0.25">
      <c r="A99" s="88" t="str">
        <f>Werkzaamheden!A60</f>
        <v>Verlengen van te handhaven brandkranen i.v.m. maaiveldophoging</v>
      </c>
      <c r="B99" s="8">
        <f>Werkzaamheden!R60</f>
        <v>0</v>
      </c>
    </row>
    <row r="100" spans="1:2" x14ac:dyDescent="0.25">
      <c r="A100" s="88" t="str">
        <f>Werkzaamheden!A61</f>
        <v>Verwijderen funderingslaag</v>
      </c>
      <c r="B100" s="8">
        <f>Werkzaamheden!R61</f>
        <v>0</v>
      </c>
    </row>
    <row r="101" spans="1:2" x14ac:dyDescent="0.25">
      <c r="A101" s="88" t="str">
        <f>Werkzaamheden!A62</f>
        <v>Verwijderen gas- en waterleidingen (incl. alle bijkomende werkzaamheden)</v>
      </c>
      <c r="B101" s="8">
        <f>Werkzaamheden!R62</f>
        <v>0</v>
      </c>
    </row>
    <row r="102" spans="1:2" x14ac:dyDescent="0.25">
      <c r="A102" s="88" t="str">
        <f>Werkzaamheden!A63</f>
        <v>Verwijderen groen</v>
      </c>
      <c r="B102" s="8">
        <f>Werkzaamheden!R63</f>
        <v>0</v>
      </c>
    </row>
    <row r="103" spans="1:2" x14ac:dyDescent="0.25">
      <c r="A103" s="88" t="str">
        <f>Werkzaamheden!A64</f>
        <v>Verwijderen kolken en aansluitingen</v>
      </c>
      <c r="B103" s="8">
        <f>Werkzaamheden!R64</f>
        <v>0</v>
      </c>
    </row>
    <row r="104" spans="1:2" x14ac:dyDescent="0.25">
      <c r="A104" s="88" t="str">
        <f>Werkzaamheden!A65</f>
        <v>Verwijderen markeringen</v>
      </c>
      <c r="B104" s="8">
        <f>Werkzaamheden!R65</f>
        <v>0</v>
      </c>
    </row>
    <row r="105" spans="1:2" x14ac:dyDescent="0.25">
      <c r="A105" s="88" t="str">
        <f>Werkzaamheden!A66</f>
        <v>Verwijderen openbare verlichting</v>
      </c>
      <c r="B105" s="8">
        <f>Werkzaamheden!R66</f>
        <v>0</v>
      </c>
    </row>
    <row r="106" spans="1:2" x14ac:dyDescent="0.25">
      <c r="A106" s="88" t="str">
        <f>Werkzaamheden!A67</f>
        <v>Verwijderen straatmeubilair</v>
      </c>
      <c r="B106" s="8">
        <f>Werkzaamheden!R67</f>
        <v>0</v>
      </c>
    </row>
    <row r="107" spans="1:2" x14ac:dyDescent="0.25">
      <c r="A107" s="88" t="str">
        <f>Werkzaamheden!A68</f>
        <v>Verwijderen verkeersborden</v>
      </c>
      <c r="B107" s="8">
        <f>Werkzaamheden!R68</f>
        <v>0</v>
      </c>
    </row>
    <row r="108" spans="1:2" x14ac:dyDescent="0.25">
      <c r="A108" s="88" t="str">
        <f>Werkzaamheden!A69</f>
        <v>Werk van algemene aard</v>
      </c>
      <c r="B108" s="8">
        <f>Werkzaamheden!R69</f>
        <v>0</v>
      </c>
    </row>
    <row r="109" spans="1:2" x14ac:dyDescent="0.25">
      <c r="A109" s="88" t="str">
        <f>Werkzaamheden!A70</f>
        <v>Zagen asfalt</v>
      </c>
      <c r="B109" s="8">
        <f>Werkzaamheden!R70</f>
        <v>0</v>
      </c>
    </row>
    <row r="110" spans="1:2" x14ac:dyDescent="0.25">
      <c r="A110" s="88" t="str">
        <f>Werkzaamheden!A71</f>
        <v>…</v>
      </c>
      <c r="B110" s="8">
        <f>Werkzaamheden!R71</f>
        <v>0</v>
      </c>
    </row>
    <row r="111" spans="1:2" x14ac:dyDescent="0.25">
      <c r="A111" s="88" t="str">
        <f>Werkzaamheden!A72</f>
        <v>…</v>
      </c>
      <c r="B111" s="8">
        <f>Werkzaamheden!R72</f>
        <v>0</v>
      </c>
    </row>
    <row r="112" spans="1:2" ht="15.75" thickBot="1" x14ac:dyDescent="0.3">
      <c r="A112" s="88" t="str">
        <f>Werkzaamheden!A73</f>
        <v>…</v>
      </c>
      <c r="B112" s="8">
        <f>Werkzaamheden!R73</f>
        <v>0</v>
      </c>
    </row>
    <row r="113" spans="1:2" ht="15.75" thickBot="1" x14ac:dyDescent="0.3">
      <c r="A113" s="104" t="s">
        <v>92</v>
      </c>
      <c r="B113" s="106">
        <f>SUM(B49:B112)</f>
        <v>0</v>
      </c>
    </row>
  </sheetData>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ABBF9-FA87-49D7-9BD9-E8AA1BE1AD12}">
  <dimension ref="A1:B113"/>
  <sheetViews>
    <sheetView showGridLines="0" showWhiteSpace="0" topLeftCell="A74" zoomScale="96" zoomScaleNormal="96" workbookViewId="0">
      <selection activeCell="B120" sqref="B120"/>
    </sheetView>
  </sheetViews>
  <sheetFormatPr defaultColWidth="8.85546875" defaultRowHeight="15" x14ac:dyDescent="0.25"/>
  <cols>
    <col min="1" max="1" width="76" bestFit="1" customWidth="1"/>
    <col min="2" max="2" width="12.85546875" customWidth="1"/>
    <col min="3" max="3" width="25.42578125" customWidth="1"/>
    <col min="4" max="4" width="21.140625" customWidth="1"/>
  </cols>
  <sheetData>
    <row r="1" spans="1:2" x14ac:dyDescent="0.25">
      <c r="A1" s="4" t="s">
        <v>98</v>
      </c>
    </row>
    <row r="2" spans="1:2" ht="57" customHeight="1" x14ac:dyDescent="0.35">
      <c r="A2" s="90" t="s">
        <v>96</v>
      </c>
    </row>
    <row r="3" spans="1:2" ht="15.75" thickBot="1" x14ac:dyDescent="0.3">
      <c r="A3" s="138"/>
    </row>
    <row r="4" spans="1:2" x14ac:dyDescent="0.25">
      <c r="A4" s="131" t="s">
        <v>87</v>
      </c>
      <c r="B4" s="132">
        <f>B45</f>
        <v>0</v>
      </c>
    </row>
    <row r="5" spans="1:2" ht="15.75" thickBot="1" x14ac:dyDescent="0.3">
      <c r="A5" s="133" t="s">
        <v>88</v>
      </c>
      <c r="B5" s="134">
        <f>B113</f>
        <v>0</v>
      </c>
    </row>
    <row r="6" spans="1:2" ht="16.5" thickBot="1" x14ac:dyDescent="0.3">
      <c r="A6" s="135" t="s">
        <v>89</v>
      </c>
      <c r="B6" s="136">
        <f>B4+B5</f>
        <v>0</v>
      </c>
    </row>
    <row r="7" spans="1:2" ht="15.75" thickBot="1" x14ac:dyDescent="0.3"/>
    <row r="8" spans="1:2" ht="15.75" thickBot="1" x14ac:dyDescent="0.3">
      <c r="A8" s="104" t="s">
        <v>90</v>
      </c>
      <c r="B8" s="108" t="s">
        <v>91</v>
      </c>
    </row>
    <row r="9" spans="1:2" x14ac:dyDescent="0.25">
      <c r="A9" s="5" t="str">
        <f>Onderzoek!A10</f>
        <v>Aanwezigheid objecten - Ondergrondse en bovengrondse containers</v>
      </c>
      <c r="B9" s="7">
        <f>Onderzoek!S10</f>
        <v>0</v>
      </c>
    </row>
    <row r="10" spans="1:2" x14ac:dyDescent="0.25">
      <c r="A10" s="5" t="str">
        <f>Onderzoek!A11</f>
        <v>Aanwezigheid objecten - Openbare verlichting en laadpalen</v>
      </c>
      <c r="B10" s="8">
        <f>Onderzoek!S11</f>
        <v>0</v>
      </c>
    </row>
    <row r="11" spans="1:2" x14ac:dyDescent="0.25">
      <c r="A11" s="5" t="str">
        <f>Onderzoek!A12</f>
        <v>Aanwezigheid objecten - Parkeerautomaten en abri's</v>
      </c>
      <c r="B11" s="8">
        <f>Onderzoek!S12</f>
        <v>0</v>
      </c>
    </row>
    <row r="12" spans="1:2" x14ac:dyDescent="0.25">
      <c r="A12" s="6" t="str">
        <f>Onderzoek!A13</f>
        <v>Archeologisch onderzoek</v>
      </c>
      <c r="B12" s="8">
        <f>Onderzoek!S13</f>
        <v>0</v>
      </c>
    </row>
    <row r="13" spans="1:2" x14ac:dyDescent="0.25">
      <c r="A13" s="6" t="str">
        <f>Onderzoek!A14</f>
        <v>Asfaltonderzoek - (teerhoudend, koolassen, e.d.)</v>
      </c>
      <c r="B13" s="8">
        <f>Onderzoek!S14</f>
        <v>0</v>
      </c>
    </row>
    <row r="14" spans="1:2" x14ac:dyDescent="0.25">
      <c r="A14" s="6" t="str">
        <f>Onderzoek!A15</f>
        <v>Bebouwing - Fundatieonderzoek</v>
      </c>
      <c r="B14" s="8">
        <f>Onderzoek!S15</f>
        <v>0</v>
      </c>
    </row>
    <row r="15" spans="1:2" x14ac:dyDescent="0.25">
      <c r="A15" s="6" t="str">
        <f>Onderzoek!A16</f>
        <v>Bebouwing - Nulmeting verzakking woningen</v>
      </c>
      <c r="B15" s="8">
        <f>Onderzoek!S16</f>
        <v>0</v>
      </c>
    </row>
    <row r="16" spans="1:2" x14ac:dyDescent="0.25">
      <c r="A16" s="6" t="str">
        <f>Onderzoek!A17</f>
        <v>Bebouwing - Risico analyse (schade bebouwing, grondwerk, trillingen e.d.)</v>
      </c>
      <c r="B16" s="8">
        <f>Onderzoek!S17</f>
        <v>0</v>
      </c>
    </row>
    <row r="17" spans="1:2" x14ac:dyDescent="0.25">
      <c r="A17" s="6" t="str">
        <f>Onderzoek!A18</f>
        <v xml:space="preserve">Bebouwing - Vooropname panden / Monitoringsplan (schade derden) </v>
      </c>
      <c r="B17" s="8">
        <f>Onderzoek!S18</f>
        <v>0</v>
      </c>
    </row>
    <row r="18" spans="1:2" x14ac:dyDescent="0.25">
      <c r="A18" s="6" t="str">
        <f>Onderzoek!A19</f>
        <v>Bemalingsadvies</v>
      </c>
      <c r="B18" s="8">
        <f>Onderzoek!S19</f>
        <v>0</v>
      </c>
    </row>
    <row r="19" spans="1:2" x14ac:dyDescent="0.25">
      <c r="A19" s="6" t="str">
        <f>Onderzoek!A20</f>
        <v>Bodemonderzoek - Aanvullend (incl PFAS, asbest ed.)</v>
      </c>
      <c r="B19" s="8">
        <f>Onderzoek!S20</f>
        <v>0</v>
      </c>
    </row>
    <row r="20" spans="1:2" x14ac:dyDescent="0.25">
      <c r="A20" s="6" t="str">
        <f>Onderzoek!A21</f>
        <v>Bodemonderzoek - Geohydrologisch (grondwaterstand)</v>
      </c>
      <c r="B20" s="8">
        <f>Onderzoek!S21</f>
        <v>0</v>
      </c>
    </row>
    <row r="21" spans="1:2" x14ac:dyDescent="0.25">
      <c r="A21" s="6" t="str">
        <f>Onderzoek!A22</f>
        <v>Bodemonderzoek - Geotechnisch onderzoek (zetting en openbarsten sleufbodem)</v>
      </c>
      <c r="B21" s="8">
        <f>Onderzoek!S22</f>
        <v>0</v>
      </c>
    </row>
    <row r="22" spans="1:2" x14ac:dyDescent="0.25">
      <c r="A22" s="6" t="str">
        <f>Onderzoek!A23</f>
        <v>Bodemonderzoek - Sonderingen</v>
      </c>
      <c r="B22" s="8">
        <f>Onderzoek!S23</f>
        <v>0</v>
      </c>
    </row>
    <row r="23" spans="1:2" x14ac:dyDescent="0.25">
      <c r="A23" s="6" t="str">
        <f>Onderzoek!A24</f>
        <v>Bodemonderzoek - Verkennend / milieukundig</v>
      </c>
      <c r="B23" s="8">
        <f>Onderzoek!S24</f>
        <v>0</v>
      </c>
    </row>
    <row r="24" spans="1:2" x14ac:dyDescent="0.25">
      <c r="A24" s="6" t="str">
        <f>Onderzoek!A25</f>
        <v xml:space="preserve">Bomen - Bomen onderzoek (type boom, lengte, kruindiameter) </v>
      </c>
      <c r="B24" s="8">
        <f>Onderzoek!S25</f>
        <v>0</v>
      </c>
    </row>
    <row r="25" spans="1:2" x14ac:dyDescent="0.25">
      <c r="A25" s="6" t="str">
        <f>Onderzoek!A26</f>
        <v>Bomen - Hoe om te gaan met de bestaande bomen</v>
      </c>
      <c r="B25" s="8">
        <f>Onderzoek!S26</f>
        <v>0</v>
      </c>
    </row>
    <row r="26" spans="1:2" x14ac:dyDescent="0.25">
      <c r="A26" s="6" t="str">
        <f>Onderzoek!A27</f>
        <v>Bomen - Onderzoek vitaliteit bomen (BEA)</v>
      </c>
      <c r="B26" s="8">
        <f>Onderzoek!S27</f>
        <v>0</v>
      </c>
    </row>
    <row r="27" spans="1:2" x14ac:dyDescent="0.25">
      <c r="A27" s="6" t="str">
        <f>Onderzoek!A28</f>
        <v>Explosieven - NGE onderzoek (Niet Gesprongen Explosieven)</v>
      </c>
      <c r="B27" s="8">
        <f>Onderzoek!S28</f>
        <v>0</v>
      </c>
    </row>
    <row r="28" spans="1:2" x14ac:dyDescent="0.25">
      <c r="A28" s="6" t="str">
        <f>Onderzoek!A29</f>
        <v>Flora &amp; Fauna - QuickScan</v>
      </c>
      <c r="B28" s="8">
        <f>Onderzoek!S29</f>
        <v>0</v>
      </c>
    </row>
    <row r="29" spans="1:2" x14ac:dyDescent="0.25">
      <c r="A29" s="6" t="str">
        <f>Onderzoek!A30</f>
        <v>Flora &amp; Fauna - Toe te passen mitigerende maatregelen</v>
      </c>
      <c r="B29" s="8">
        <f>Onderzoek!S30</f>
        <v>0</v>
      </c>
    </row>
    <row r="30" spans="1:2" x14ac:dyDescent="0.25">
      <c r="A30" s="6" t="str">
        <f>Onderzoek!A31</f>
        <v>Ligging - Digitale Inmeting (DTM) bestaande situatie</v>
      </c>
      <c r="B30" s="8">
        <f>Onderzoek!S31</f>
        <v>0</v>
      </c>
    </row>
    <row r="31" spans="1:2" x14ac:dyDescent="0.25">
      <c r="A31" s="6" t="str">
        <f>Onderzoek!A32</f>
        <v>Ligging - KLIC-oriëntatiemelding</v>
      </c>
      <c r="B31" s="8">
        <f>Onderzoek!S32</f>
        <v>0</v>
      </c>
    </row>
    <row r="32" spans="1:2" x14ac:dyDescent="0.25">
      <c r="A32" s="6" t="str">
        <f>Onderzoek!A33</f>
        <v>Ligging - Proefsleuven</v>
      </c>
      <c r="B32" s="8">
        <f>Onderzoek!S33</f>
        <v>0</v>
      </c>
    </row>
    <row r="33" spans="1:2" x14ac:dyDescent="0.25">
      <c r="A33" s="6" t="str">
        <f>Onderzoek!A34</f>
        <v>Ligging - Thermisch en elektrisch onderzoek</v>
      </c>
      <c r="B33" s="8">
        <f>Onderzoek!S34</f>
        <v>0</v>
      </c>
    </row>
    <row r="34" spans="1:2" x14ac:dyDescent="0.25">
      <c r="A34" s="6" t="str">
        <f>Onderzoek!A35</f>
        <v xml:space="preserve">Riool - Rioolinspectie tbv bestaande BOB's en diameters </v>
      </c>
      <c r="B34" s="8">
        <f>Onderzoek!S35</f>
        <v>0</v>
      </c>
    </row>
    <row r="35" spans="1:2" x14ac:dyDescent="0.25">
      <c r="A35" s="6" t="str">
        <f>Onderzoek!A36</f>
        <v>Riool - Vaststellen huidige ligging rioolstrengen (RWA, DWA en Drain)</v>
      </c>
      <c r="B35" s="8">
        <f>Onderzoek!S36</f>
        <v>0</v>
      </c>
    </row>
    <row r="36" spans="1:2" x14ac:dyDescent="0.25">
      <c r="A36" s="6" t="str">
        <f>Onderzoek!A37</f>
        <v>Stikstofonderzoek</v>
      </c>
      <c r="B36" s="8">
        <f>Onderzoek!S37</f>
        <v>0</v>
      </c>
    </row>
    <row r="37" spans="1:2" x14ac:dyDescent="0.25">
      <c r="A37" s="6" t="str">
        <f>Onderzoek!A38</f>
        <v>Straatwerk - Kwaliteitsonderzoek (grond/zand)  / Maatvast onderzoek bestrating</v>
      </c>
      <c r="B37" s="8">
        <f>Onderzoek!S38</f>
        <v>0</v>
      </c>
    </row>
    <row r="38" spans="1:2" x14ac:dyDescent="0.25">
      <c r="A38" s="6" t="str">
        <f>Onderzoek!A39</f>
        <v>Straatwerk - Nulmeting op te nemen straatwerk</v>
      </c>
      <c r="B38" s="8">
        <f>Onderzoek!S39</f>
        <v>0</v>
      </c>
    </row>
    <row r="39" spans="1:2" x14ac:dyDescent="0.25">
      <c r="A39" s="6" t="str">
        <f>Onderzoek!A40</f>
        <v>Verkeer - Bereikbaarheidsonderzoek / -afstemming</v>
      </c>
      <c r="B39" s="8">
        <f>Onderzoek!S40</f>
        <v>0</v>
      </c>
    </row>
    <row r="40" spans="1:2" x14ac:dyDescent="0.25">
      <c r="A40" s="6" t="str">
        <f>Onderzoek!A41</f>
        <v>Verkeer - Verkeersomleiding / -afsluiting</v>
      </c>
      <c r="B40" s="8">
        <f>Onderzoek!S41</f>
        <v>0</v>
      </c>
    </row>
    <row r="41" spans="1:2" x14ac:dyDescent="0.25">
      <c r="A41" s="6" t="str">
        <f>Onderzoek!A42</f>
        <v>....</v>
      </c>
      <c r="B41" s="8">
        <f>Onderzoek!S42</f>
        <v>0</v>
      </c>
    </row>
    <row r="42" spans="1:2" x14ac:dyDescent="0.25">
      <c r="A42" s="6" t="str">
        <f>Onderzoek!A43</f>
        <v>….</v>
      </c>
      <c r="B42" s="8">
        <f>Onderzoek!S43</f>
        <v>0</v>
      </c>
    </row>
    <row r="43" spans="1:2" x14ac:dyDescent="0.25">
      <c r="A43" s="6" t="str">
        <f>Onderzoek!A44</f>
        <v>….</v>
      </c>
      <c r="B43" s="8">
        <f>Onderzoek!S44</f>
        <v>0</v>
      </c>
    </row>
    <row r="44" spans="1:2" ht="15.75" thickBot="1" x14ac:dyDescent="0.3">
      <c r="A44" s="6" t="str">
        <f>Onderzoek!A45</f>
        <v>….</v>
      </c>
      <c r="B44" s="129">
        <f>Onderzoek!S45</f>
        <v>0</v>
      </c>
    </row>
    <row r="45" spans="1:2" ht="15.75" thickBot="1" x14ac:dyDescent="0.3">
      <c r="A45" s="104" t="s">
        <v>92</v>
      </c>
      <c r="B45" s="128">
        <f>SUM(B9:B42)</f>
        <v>0</v>
      </c>
    </row>
    <row r="47" spans="1:2" ht="15.75" thickBot="1" x14ac:dyDescent="0.3"/>
    <row r="48" spans="1:2" ht="15.75" thickBot="1" x14ac:dyDescent="0.3">
      <c r="A48" s="105" t="s">
        <v>67</v>
      </c>
      <c r="B48" s="105" t="s">
        <v>91</v>
      </c>
    </row>
    <row r="49" spans="1:2" x14ac:dyDescent="0.25">
      <c r="A49" s="30" t="str">
        <f>Werkzaamheden!A10</f>
        <v>Beveiliging</v>
      </c>
      <c r="B49" s="130">
        <f>Werkzaamheden!S10</f>
        <v>0</v>
      </c>
    </row>
    <row r="50" spans="1:2" x14ac:dyDescent="0.25">
      <c r="A50" s="88" t="str">
        <f>Werkzaamheden!A11</f>
        <v>Bouwplaatsinrichting</v>
      </c>
      <c r="B50" s="8">
        <f>Werkzaamheden!S11</f>
        <v>0</v>
      </c>
    </row>
    <row r="51" spans="1:2" x14ac:dyDescent="0.25">
      <c r="A51" s="88" t="str">
        <f>Werkzaamheden!A12</f>
        <v>Definitief straatwerk</v>
      </c>
      <c r="B51" s="8">
        <f>Werkzaamheden!S12</f>
        <v>0</v>
      </c>
    </row>
    <row r="52" spans="1:2" x14ac:dyDescent="0.25">
      <c r="A52" s="88" t="str">
        <f>Werkzaamheden!A13</f>
        <v>Directievoering</v>
      </c>
      <c r="B52" s="8">
        <f>Werkzaamheden!S13</f>
        <v>0</v>
      </c>
    </row>
    <row r="53" spans="1:2" x14ac:dyDescent="0.25">
      <c r="A53" s="88" t="str">
        <f>Werkzaamheden!A14</f>
        <v>Eigen Engineering</v>
      </c>
      <c r="B53" s="8">
        <f>Werkzaamheden!S14</f>
        <v>0</v>
      </c>
    </row>
    <row r="54" spans="1:2" x14ac:dyDescent="0.25">
      <c r="A54" s="88" t="str">
        <f>Werkzaamheden!A15</f>
        <v>Gezamelijk overleg, planning</v>
      </c>
      <c r="B54" s="8">
        <f>Werkzaamheden!S15</f>
        <v>0</v>
      </c>
    </row>
    <row r="55" spans="1:2" x14ac:dyDescent="0.25">
      <c r="A55" s="88" t="str">
        <f>Werkzaamheden!A16</f>
        <v>Graven tbv aanleg</v>
      </c>
      <c r="B55" s="8">
        <f>Werkzaamheden!S16</f>
        <v>0</v>
      </c>
    </row>
    <row r="56" spans="1:2" x14ac:dyDescent="0.25">
      <c r="A56" s="88" t="str">
        <f>Werkzaamheden!A17</f>
        <v>Omgevingscommunicatie</v>
      </c>
      <c r="B56" s="8">
        <f>Werkzaamheden!S17</f>
        <v>0</v>
      </c>
    </row>
    <row r="57" spans="1:2" x14ac:dyDescent="0.25">
      <c r="A57" s="88" t="str">
        <f>Werkzaamheden!A18</f>
        <v>Omgevingsmanager</v>
      </c>
      <c r="B57" s="8">
        <f>Werkzaamheden!S18</f>
        <v>0</v>
      </c>
    </row>
    <row r="58" spans="1:2" x14ac:dyDescent="0.25">
      <c r="A58" s="88" t="str">
        <f>Werkzaamheden!A19</f>
        <v>Revisie verwerking GIS</v>
      </c>
      <c r="B58" s="8">
        <f>Werkzaamheden!S19</f>
        <v>0</v>
      </c>
    </row>
    <row r="59" spans="1:2" x14ac:dyDescent="0.25">
      <c r="A59" s="88" t="str">
        <f>Werkzaamheden!A20</f>
        <v>Saneren</v>
      </c>
      <c r="B59" s="8">
        <f>Werkzaamheden!S20</f>
        <v>0</v>
      </c>
    </row>
    <row r="60" spans="1:2" x14ac:dyDescent="0.25">
      <c r="A60" s="88" t="str">
        <f>Werkzaamheden!A21</f>
        <v>Tijdelijk straatwerk</v>
      </c>
      <c r="B60" s="8">
        <f>Werkzaamheden!S21</f>
        <v>0</v>
      </c>
    </row>
    <row r="61" spans="1:2" x14ac:dyDescent="0.25">
      <c r="A61" s="88" t="str">
        <f>Werkzaamheden!A22</f>
        <v>Tijdelijke verkeersmaatregelen</v>
      </c>
      <c r="B61" s="8">
        <f>Werkzaamheden!S22</f>
        <v>0</v>
      </c>
    </row>
    <row r="62" spans="1:2" x14ac:dyDescent="0.25">
      <c r="A62" s="88" t="str">
        <f>Werkzaamheden!A23</f>
        <v>Toezicht</v>
      </c>
      <c r="B62" s="8">
        <f>Werkzaamheden!S23</f>
        <v>0</v>
      </c>
    </row>
    <row r="63" spans="1:2" x14ac:dyDescent="0.25">
      <c r="A63" s="88" t="str">
        <f>Werkzaamheden!A24</f>
        <v>Verkeersoverleg</v>
      </c>
      <c r="B63" s="8">
        <f>Werkzaamheden!S24</f>
        <v>0</v>
      </c>
    </row>
    <row r="64" spans="1:2" x14ac:dyDescent="0.25">
      <c r="A64" s="88" t="str">
        <f>Werkzaamheden!A25</f>
        <v>Vegunningen</v>
      </c>
      <c r="B64" s="8">
        <f>Werkzaamheden!S25</f>
        <v>0</v>
      </c>
    </row>
    <row r="65" spans="1:2" x14ac:dyDescent="0.25">
      <c r="A65" s="88" t="str">
        <f>Werkzaamheden!A26</f>
        <v>…</v>
      </c>
      <c r="B65" s="8">
        <f>Werkzaamheden!S26</f>
        <v>0</v>
      </c>
    </row>
    <row r="66" spans="1:2" x14ac:dyDescent="0.25">
      <c r="A66" s="88">
        <f>Werkzaamheden!A27</f>
        <v>0</v>
      </c>
      <c r="B66" s="8">
        <f>Werkzaamheden!S27</f>
        <v>0</v>
      </c>
    </row>
    <row r="67" spans="1:2" x14ac:dyDescent="0.25">
      <c r="A67" s="88" t="str">
        <f>Werkzaamheden!A28</f>
        <v>DETAILWERKZAAMHEDEN</v>
      </c>
      <c r="B67" s="8">
        <f>Werkzaamheden!S28</f>
        <v>0</v>
      </c>
    </row>
    <row r="68" spans="1:2" x14ac:dyDescent="0.25">
      <c r="A68" s="88" t="str">
        <f>Werkzaamheden!A29</f>
        <v>Aanbrengen gas- en waterleidingen (incl. alle bijkomende werkzaamheden)</v>
      </c>
      <c r="B68" s="8">
        <f>Werkzaamheden!S29</f>
        <v>0</v>
      </c>
    </row>
    <row r="69" spans="1:2" x14ac:dyDescent="0.25">
      <c r="A69" s="88" t="str">
        <f>Werkzaamheden!A30</f>
        <v>Aanbrengen kantopsluitingen</v>
      </c>
      <c r="B69" s="8">
        <f>Werkzaamheden!S30</f>
        <v>0</v>
      </c>
    </row>
    <row r="70" spans="1:2" x14ac:dyDescent="0.25">
      <c r="A70" s="88" t="str">
        <f>Werkzaamheden!A31</f>
        <v>Aanbrengen markering en bebording</v>
      </c>
      <c r="B70" s="8">
        <f>Werkzaamheden!S31</f>
        <v>0</v>
      </c>
    </row>
    <row r="71" spans="1:2" x14ac:dyDescent="0.25">
      <c r="A71" s="88" t="str">
        <f>Werkzaamheden!A32</f>
        <v>Aanbrengen openbare verlichting</v>
      </c>
      <c r="B71" s="8">
        <f>Werkzaamheden!S32</f>
        <v>0</v>
      </c>
    </row>
    <row r="72" spans="1:2" x14ac:dyDescent="0.25">
      <c r="A72" s="88" t="str">
        <f>Werkzaamheden!A33</f>
        <v>Aanbrengen putranden</v>
      </c>
      <c r="B72" s="8">
        <f>Werkzaamheden!S33</f>
        <v>0</v>
      </c>
    </row>
    <row r="73" spans="1:2" x14ac:dyDescent="0.25">
      <c r="A73" s="88" t="str">
        <f>Werkzaamheden!A34</f>
        <v>Aanbrengen schakel- en verdeelinrichting</v>
      </c>
      <c r="B73" s="8">
        <f>Werkzaamheden!S34</f>
        <v>0</v>
      </c>
    </row>
    <row r="74" spans="1:2" x14ac:dyDescent="0.25">
      <c r="A74" s="88" t="str">
        <f>Werkzaamheden!A35</f>
        <v>Aanbrengen voedingskabels OV</v>
      </c>
      <c r="B74" s="8">
        <f>Werkzaamheden!S35</f>
        <v>0</v>
      </c>
    </row>
    <row r="75" spans="1:2" x14ac:dyDescent="0.25">
      <c r="A75" s="88" t="str">
        <f>Werkzaamheden!A36</f>
        <v>Acceptatiekosten asfalt</v>
      </c>
      <c r="B75" s="8">
        <f>Werkzaamheden!S36</f>
        <v>0</v>
      </c>
    </row>
    <row r="76" spans="1:2" x14ac:dyDescent="0.25">
      <c r="A76" s="88" t="str">
        <f>Werkzaamheden!A37</f>
        <v>Bemaling t.b.v. drainage</v>
      </c>
      <c r="B76" s="8">
        <f>Werkzaamheden!S37</f>
        <v>0</v>
      </c>
    </row>
    <row r="77" spans="1:2" x14ac:dyDescent="0.25">
      <c r="A77" s="88" t="str">
        <f>Werkzaamheden!A38</f>
        <v>Bemaling t.b.v. gas- en waterleidingen</v>
      </c>
      <c r="B77" s="8">
        <f>Werkzaamheden!S38</f>
        <v>0</v>
      </c>
    </row>
    <row r="78" spans="1:2" x14ac:dyDescent="0.25">
      <c r="A78" s="88" t="str">
        <f>Werkzaamheden!A39</f>
        <v>Directievoorzieningen (keet etc.)</v>
      </c>
      <c r="B78" s="8">
        <f>Werkzaamheden!S39</f>
        <v>0</v>
      </c>
    </row>
    <row r="79" spans="1:2" x14ac:dyDescent="0.25">
      <c r="A79" s="88" t="str">
        <f>Werkzaamheden!A40</f>
        <v>Eenmalige kosten, korting, bouwplaatskosten, uitvoeringskosten, AK, Winst en Risico</v>
      </c>
      <c r="B79" s="8">
        <f>Werkzaamheden!S40</f>
        <v>0</v>
      </c>
    </row>
    <row r="80" spans="1:2" x14ac:dyDescent="0.25">
      <c r="A80" s="88" t="str">
        <f>Werkzaamheden!A41</f>
        <v>Frezen asfalt aansluitingen</v>
      </c>
      <c r="B80" s="8">
        <f>Werkzaamheden!S41</f>
        <v>0</v>
      </c>
    </row>
    <row r="81" spans="1:2" x14ac:dyDescent="0.25">
      <c r="A81" s="88" t="str">
        <f>Werkzaamheden!A42</f>
        <v>Grond leveren</v>
      </c>
      <c r="B81" s="8">
        <f>Werkzaamheden!S42</f>
        <v>0</v>
      </c>
    </row>
    <row r="82" spans="1:2" x14ac:dyDescent="0.25">
      <c r="A82" s="88" t="str">
        <f>Werkzaamheden!A43</f>
        <v>Grondwerk cunet ontgraven</v>
      </c>
      <c r="B82" s="8">
        <f>Werkzaamheden!S43</f>
        <v>0</v>
      </c>
    </row>
    <row r="83" spans="1:2" x14ac:dyDescent="0.25">
      <c r="A83" s="88" t="str">
        <f>Werkzaamheden!A44</f>
        <v>Grondwerk drainagesleuf aanvullen</v>
      </c>
      <c r="B83" s="8">
        <f>Werkzaamheden!S44</f>
        <v>0</v>
      </c>
    </row>
    <row r="84" spans="1:2" x14ac:dyDescent="0.25">
      <c r="A84" s="88" t="str">
        <f>Werkzaamheden!A45</f>
        <v>Grondwerk drainagesleuf ontgraven</v>
      </c>
      <c r="B84" s="8">
        <f>Werkzaamheden!S45</f>
        <v>0</v>
      </c>
    </row>
    <row r="85" spans="1:2" x14ac:dyDescent="0.25">
      <c r="A85" s="88" t="str">
        <f>Werkzaamheden!A46</f>
        <v>Grondwerk sleuf gas- en waterleidingen ontgraven (incl. eventuele transporten en stortkosten grond)</v>
      </c>
      <c r="B85" s="8">
        <f>Werkzaamheden!S46</f>
        <v>0</v>
      </c>
    </row>
    <row r="86" spans="1:2" x14ac:dyDescent="0.25">
      <c r="A86" s="88" t="str">
        <f>Werkzaamheden!A47</f>
        <v>Herstellen sleufbedekking na vervanging gas- en waterleidingen (incl. alle bijkomende werkzaamheden)</v>
      </c>
      <c r="B86" s="8">
        <f>Werkzaamheden!S47</f>
        <v>0</v>
      </c>
    </row>
    <row r="87" spans="1:2" x14ac:dyDescent="0.25">
      <c r="A87" s="88" t="str">
        <f>Werkzaamheden!A48</f>
        <v>Maatregelen bescherming kabels &amp; leidingen</v>
      </c>
      <c r="B87" s="8">
        <f>Werkzaamheden!S48</f>
        <v>0</v>
      </c>
    </row>
    <row r="88" spans="1:2" x14ac:dyDescent="0.25">
      <c r="A88" s="88" t="str">
        <f>Werkzaamheden!A49</f>
        <v>Milieukundige begeleiding</v>
      </c>
      <c r="B88" s="8">
        <f>Werkzaamheden!S49</f>
        <v>0</v>
      </c>
    </row>
    <row r="89" spans="1:2" x14ac:dyDescent="0.25">
      <c r="A89" s="88" t="str">
        <f>Werkzaamheden!A50</f>
        <v>Opbreken kantopsluitingen</v>
      </c>
      <c r="B89" s="8">
        <f>Werkzaamheden!S50</f>
        <v>0</v>
      </c>
    </row>
    <row r="90" spans="1:2" x14ac:dyDescent="0.25">
      <c r="A90" s="88" t="str">
        <f>Werkzaamheden!A51</f>
        <v>Opbreken overige bestrating</v>
      </c>
      <c r="B90" s="8">
        <f>Werkzaamheden!S51</f>
        <v>0</v>
      </c>
    </row>
    <row r="91" spans="1:2" x14ac:dyDescent="0.25">
      <c r="A91" s="88" t="str">
        <f>Werkzaamheden!A52</f>
        <v>Opbreken rijbaan bestrating</v>
      </c>
      <c r="B91" s="8">
        <f>Werkzaamheden!S52</f>
        <v>0</v>
      </c>
    </row>
    <row r="92" spans="1:2" x14ac:dyDescent="0.25">
      <c r="A92" s="88" t="str">
        <f>Werkzaamheden!A53</f>
        <v>Opleveringsinspectie en revisie drain</v>
      </c>
      <c r="B92" s="8">
        <f>Werkzaamheden!S53</f>
        <v>0</v>
      </c>
    </row>
    <row r="93" spans="1:2" x14ac:dyDescent="0.25">
      <c r="A93" s="88" t="str">
        <f>Werkzaamheden!A54</f>
        <v>Opnemen sleufbedekking t.b.v. vervanging gas- en waterleidingen (incl. alle bijkomende werkzaamheden)</v>
      </c>
      <c r="B93" s="8">
        <f>Werkzaamheden!S54</f>
        <v>0</v>
      </c>
    </row>
    <row r="94" spans="1:2" x14ac:dyDescent="0.25">
      <c r="A94" s="88" t="str">
        <f>Werkzaamheden!A55</f>
        <v>Opruimwerkzaamheden</v>
      </c>
      <c r="B94" s="8">
        <f>Werkzaamheden!S55</f>
        <v>0</v>
      </c>
    </row>
    <row r="95" spans="1:2" x14ac:dyDescent="0.25">
      <c r="A95" s="88" t="str">
        <f>Werkzaamheden!A56</f>
        <v>T.B.S.-materieel</v>
      </c>
      <c r="B95" s="8">
        <f>Werkzaamheden!S56</f>
        <v>0</v>
      </c>
    </row>
    <row r="96" spans="1:2" x14ac:dyDescent="0.25">
      <c r="A96" s="88" t="str">
        <f>Werkzaamheden!A57</f>
        <v>T.B.S.-werknemers</v>
      </c>
      <c r="B96" s="8">
        <f>Werkzaamheden!S57</f>
        <v>0</v>
      </c>
    </row>
    <row r="97" spans="1:2" x14ac:dyDescent="0.25">
      <c r="A97" s="88" t="str">
        <f>Werkzaamheden!A58</f>
        <v>‘Tijdelijk’ herstellen sleufbedekking na vervanging gas- en waterleidingen (incl. alle bijkomende werkzaamheden)</v>
      </c>
      <c r="B97" s="8">
        <f>Werkzaamheden!S58</f>
        <v>0</v>
      </c>
    </row>
    <row r="98" spans="1:2" x14ac:dyDescent="0.25">
      <c r="A98" s="88" t="str">
        <f>Werkzaamheden!A59</f>
        <v>Verkeersmaatregelen, klic, coördinatieverplichting, tijdelijk depot</v>
      </c>
      <c r="B98" s="8">
        <f>Werkzaamheden!S59</f>
        <v>0</v>
      </c>
    </row>
    <row r="99" spans="1:2" x14ac:dyDescent="0.25">
      <c r="A99" s="88" t="str">
        <f>Werkzaamheden!A60</f>
        <v>Verlengen van te handhaven brandkranen i.v.m. maaiveldophoging</v>
      </c>
      <c r="B99" s="8">
        <f>Werkzaamheden!S60</f>
        <v>0</v>
      </c>
    </row>
    <row r="100" spans="1:2" x14ac:dyDescent="0.25">
      <c r="A100" s="88" t="str">
        <f>Werkzaamheden!A61</f>
        <v>Verwijderen funderingslaag</v>
      </c>
      <c r="B100" s="8">
        <f>Werkzaamheden!S61</f>
        <v>0</v>
      </c>
    </row>
    <row r="101" spans="1:2" x14ac:dyDescent="0.25">
      <c r="A101" s="88" t="str">
        <f>Werkzaamheden!A62</f>
        <v>Verwijderen gas- en waterleidingen (incl. alle bijkomende werkzaamheden)</v>
      </c>
      <c r="B101" s="8">
        <f>Werkzaamheden!S62</f>
        <v>0</v>
      </c>
    </row>
    <row r="102" spans="1:2" x14ac:dyDescent="0.25">
      <c r="A102" s="88" t="str">
        <f>Werkzaamheden!A63</f>
        <v>Verwijderen groen</v>
      </c>
      <c r="B102" s="8">
        <f>Werkzaamheden!S63</f>
        <v>0</v>
      </c>
    </row>
    <row r="103" spans="1:2" x14ac:dyDescent="0.25">
      <c r="A103" s="88" t="str">
        <f>Werkzaamheden!A64</f>
        <v>Verwijderen kolken en aansluitingen</v>
      </c>
      <c r="B103" s="8">
        <f>Werkzaamheden!S64</f>
        <v>0</v>
      </c>
    </row>
    <row r="104" spans="1:2" x14ac:dyDescent="0.25">
      <c r="A104" s="88" t="str">
        <f>Werkzaamheden!A65</f>
        <v>Verwijderen markeringen</v>
      </c>
      <c r="B104" s="8">
        <f>Werkzaamheden!S65</f>
        <v>0</v>
      </c>
    </row>
    <row r="105" spans="1:2" x14ac:dyDescent="0.25">
      <c r="A105" s="88" t="str">
        <f>Werkzaamheden!A66</f>
        <v>Verwijderen openbare verlichting</v>
      </c>
      <c r="B105" s="8">
        <f>Werkzaamheden!S66</f>
        <v>0</v>
      </c>
    </row>
    <row r="106" spans="1:2" x14ac:dyDescent="0.25">
      <c r="A106" s="88" t="str">
        <f>Werkzaamheden!A67</f>
        <v>Verwijderen straatmeubilair</v>
      </c>
      <c r="B106" s="8">
        <f>Werkzaamheden!S67</f>
        <v>0</v>
      </c>
    </row>
    <row r="107" spans="1:2" x14ac:dyDescent="0.25">
      <c r="A107" s="88" t="str">
        <f>Werkzaamheden!A68</f>
        <v>Verwijderen verkeersborden</v>
      </c>
      <c r="B107" s="8">
        <f>Werkzaamheden!S68</f>
        <v>0</v>
      </c>
    </row>
    <row r="108" spans="1:2" x14ac:dyDescent="0.25">
      <c r="A108" s="88" t="str">
        <f>Werkzaamheden!A69</f>
        <v>Werk van algemene aard</v>
      </c>
      <c r="B108" s="8">
        <f>Werkzaamheden!S69</f>
        <v>0</v>
      </c>
    </row>
    <row r="109" spans="1:2" x14ac:dyDescent="0.25">
      <c r="A109" s="88" t="str">
        <f>Werkzaamheden!A70</f>
        <v>Zagen asfalt</v>
      </c>
      <c r="B109" s="8">
        <f>Werkzaamheden!S70</f>
        <v>0</v>
      </c>
    </row>
    <row r="110" spans="1:2" x14ac:dyDescent="0.25">
      <c r="A110" s="88" t="str">
        <f>Werkzaamheden!A71</f>
        <v>…</v>
      </c>
      <c r="B110" s="8">
        <f>Werkzaamheden!S71</f>
        <v>0</v>
      </c>
    </row>
    <row r="111" spans="1:2" x14ac:dyDescent="0.25">
      <c r="A111" s="88" t="str">
        <f>Werkzaamheden!A72</f>
        <v>…</v>
      </c>
      <c r="B111" s="8">
        <f>Werkzaamheden!S72</f>
        <v>0</v>
      </c>
    </row>
    <row r="112" spans="1:2" ht="15.75" thickBot="1" x14ac:dyDescent="0.3">
      <c r="A112" s="88" t="str">
        <f>Werkzaamheden!A73</f>
        <v>…</v>
      </c>
      <c r="B112" s="8">
        <f>Werkzaamheden!S73</f>
        <v>0</v>
      </c>
    </row>
    <row r="113" spans="1:2" ht="15.75" thickBot="1" x14ac:dyDescent="0.3">
      <c r="A113" s="104" t="s">
        <v>92</v>
      </c>
      <c r="B113" s="106">
        <f>SUM(B49:B112)</f>
        <v>0</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2B45F18FBEF746B89E8D2E1333C18C" ma:contentTypeVersion="14" ma:contentTypeDescription="Een nieuw document maken." ma:contentTypeScope="" ma:versionID="7c73a0fe85214e758925524f93f80cee">
  <xsd:schema xmlns:xsd="http://www.w3.org/2001/XMLSchema" xmlns:xs="http://www.w3.org/2001/XMLSchema" xmlns:p="http://schemas.microsoft.com/office/2006/metadata/properties" xmlns:ns2="dcdcec69-8a07-4459-b77e-fcfe06e4af88" xmlns:ns3="7509cc8b-5556-402b-b32b-f0f5b016aaa2" targetNamespace="http://schemas.microsoft.com/office/2006/metadata/properties" ma:root="true" ma:fieldsID="47ed54c1b265b9299992177bfb766379" ns2:_="" ns3:_="">
    <xsd:import namespace="dcdcec69-8a07-4459-b77e-fcfe06e4af88"/>
    <xsd:import namespace="7509cc8b-5556-402b-b32b-f0f5b016aaa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dcec69-8a07-4459-b77e-fcfe06e4af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ffc1a88e-ff28-4708-818d-a112f969d02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09cc8b-5556-402b-b32b-f0f5b016aa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546c29-e872-4526-a0a0-2f58558b5990}" ma:internalName="TaxCatchAll" ma:showField="CatchAllData" ma:web="7509cc8b-5556-402b-b32b-f0f5b016aaa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dcec69-8a07-4459-b77e-fcfe06e4af88">
      <Terms xmlns="http://schemas.microsoft.com/office/infopath/2007/PartnerControls"/>
    </lcf76f155ced4ddcb4097134ff3c332f>
    <TaxCatchAll xmlns="7509cc8b-5556-402b-b32b-f0f5b016aaa2" xsi:nil="true"/>
    <SharedWithUsers xmlns="7509cc8b-5556-402b-b32b-f0f5b016aaa2">
      <UserInfo>
        <DisplayName>Louis van der Hoeven</DisplayName>
        <AccountId>17</AccountId>
        <AccountType/>
      </UserInfo>
      <UserInfo>
        <DisplayName>Hanneke Zindel</DisplayName>
        <AccountId>10</AccountId>
        <AccountType/>
      </UserInfo>
      <UserInfo>
        <DisplayName>Henri van de Zande</DisplayName>
        <AccountId>18</AccountId>
        <AccountType/>
      </UserInfo>
    </SharedWithUsers>
  </documentManagement>
</p:properties>
</file>

<file path=customXml/itemProps1.xml><?xml version="1.0" encoding="utf-8"?>
<ds:datastoreItem xmlns:ds="http://schemas.openxmlformats.org/officeDocument/2006/customXml" ds:itemID="{635AAAC7-947C-4E20-B1B2-85621B98BC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dcec69-8a07-4459-b77e-fcfe06e4af88"/>
    <ds:schemaRef ds:uri="7509cc8b-5556-402b-b32b-f0f5b016aa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39F12-619A-4850-AD50-E9AD27B8C161}">
  <ds:schemaRefs>
    <ds:schemaRef ds:uri="http://schemas.microsoft.com/sharepoint/v3/contenttype/forms"/>
  </ds:schemaRefs>
</ds:datastoreItem>
</file>

<file path=customXml/itemProps3.xml><?xml version="1.0" encoding="utf-8"?>
<ds:datastoreItem xmlns:ds="http://schemas.openxmlformats.org/officeDocument/2006/customXml" ds:itemID="{5042D9C5-00AE-4D96-9057-F43B5A1EE577}">
  <ds:schemaRefs>
    <ds:schemaRef ds:uri="http://schemas.microsoft.com/office/2006/metadata/properties"/>
    <ds:schemaRef ds:uri="http://schemas.microsoft.com/office/infopath/2007/PartnerControls"/>
    <ds:schemaRef ds:uri="dcdcec69-8a07-4459-b77e-fcfe06e4af88"/>
    <ds:schemaRef ds:uri="7509cc8b-5556-402b-b32b-f0f5b016aa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7</vt:i4>
      </vt:variant>
    </vt:vector>
  </HeadingPairs>
  <TitlesOfParts>
    <vt:vector size="16" baseType="lpstr">
      <vt:lpstr>GEBRUIKSAANWIJZING</vt:lpstr>
      <vt:lpstr>Afspraken</vt:lpstr>
      <vt:lpstr>Onderzoek</vt:lpstr>
      <vt:lpstr>Werkzaamheden</vt:lpstr>
      <vt:lpstr>Kosten gemeente</vt:lpstr>
      <vt:lpstr>Kosten woningcorporatie</vt:lpstr>
      <vt:lpstr>Kosten waterbedrijf</vt:lpstr>
      <vt:lpstr>Kosten EG Netbeheerder</vt:lpstr>
      <vt:lpstr>Kosten warmtebedrijf</vt:lpstr>
      <vt:lpstr>'Kosten EG Netbeheerder'!Afdrukbereik</vt:lpstr>
      <vt:lpstr>'Kosten gemeente'!Afdrukbereik</vt:lpstr>
      <vt:lpstr>'Kosten warmtebedrijf'!Afdrukbereik</vt:lpstr>
      <vt:lpstr>'Kosten waterbedrijf'!Afdrukbereik</vt:lpstr>
      <vt:lpstr>'Kosten woningcorporatie'!Afdrukbereik</vt:lpstr>
      <vt:lpstr>Onderzoek!Afdrukbereik</vt:lpstr>
      <vt:lpstr>Werkzaamheden!Afdrukbereik</vt:lpstr>
    </vt:vector>
  </TitlesOfParts>
  <Manager/>
  <Company>Eneco Energie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Ravia, M.</dc:creator>
  <cp:keywords/>
  <dc:description/>
  <cp:lastModifiedBy>Hanneke</cp:lastModifiedBy>
  <cp:revision/>
  <dcterms:created xsi:type="dcterms:W3CDTF">2016-11-16T09:40:58Z</dcterms:created>
  <dcterms:modified xsi:type="dcterms:W3CDTF">2024-04-29T11:26:18Z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999a2b-9a21-4e6e-bf76-863fcb82bc91_Enabled">
    <vt:lpwstr>True</vt:lpwstr>
  </property>
  <property fmtid="{D5CDD505-2E9C-101B-9397-08002B2CF9AE}" pid="3" name="MSIP_Label_89999a2b-9a21-4e6e-bf76-863fcb82bc91_SiteId">
    <vt:lpwstr>40ce6286-0e4a-4500-8bb1-bf46447c5f7f</vt:lpwstr>
  </property>
  <property fmtid="{D5CDD505-2E9C-101B-9397-08002B2CF9AE}" pid="4" name="MSIP_Label_89999a2b-9a21-4e6e-bf76-863fcb82bc91_SetDate">
    <vt:lpwstr>2022-04-28T10:01:49Z</vt:lpwstr>
  </property>
  <property fmtid="{D5CDD505-2E9C-101B-9397-08002B2CF9AE}" pid="5" name="MSIP_Label_89999a2b-9a21-4e6e-bf76-863fcb82bc91_Name">
    <vt:lpwstr>Intern</vt:lpwstr>
  </property>
  <property fmtid="{D5CDD505-2E9C-101B-9397-08002B2CF9AE}" pid="6" name="MSIP_Label_89999a2b-9a21-4e6e-bf76-863fcb82bc91_ActionId">
    <vt:lpwstr>6462c564-09ad-417e-b75f-c07c7fe1060d</vt:lpwstr>
  </property>
  <property fmtid="{D5CDD505-2E9C-101B-9397-08002B2CF9AE}" pid="7" name="MSIP_Label_89999a2b-9a21-4e6e-bf76-863fcb82bc91_Removed">
    <vt:lpwstr>False</vt:lpwstr>
  </property>
  <property fmtid="{D5CDD505-2E9C-101B-9397-08002B2CF9AE}" pid="8" name="MSIP_Label_89999a2b-9a21-4e6e-bf76-863fcb82bc91_Extended_MSFT_Method">
    <vt:lpwstr>Standard</vt:lpwstr>
  </property>
  <property fmtid="{D5CDD505-2E9C-101B-9397-08002B2CF9AE}" pid="9" name="Sensitivity">
    <vt:lpwstr>Intern</vt:lpwstr>
  </property>
  <property fmtid="{D5CDD505-2E9C-101B-9397-08002B2CF9AE}" pid="10" name="ContentTypeId">
    <vt:lpwstr>0x010100542B45F18FBEF746B89E8D2E1333C18C</vt:lpwstr>
  </property>
  <property fmtid="{D5CDD505-2E9C-101B-9397-08002B2CF9AE}" pid="11" name="MediaServiceImageTags">
    <vt:lpwstr/>
  </property>
</Properties>
</file>