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overzicht" sheetId="1" r:id="rId4"/>
    <sheet name="Voorblad" sheetId="2" r:id="rId5"/>
    <sheet name="Dashboard" sheetId="3" r:id="rId6"/>
    <sheet name="Berekening" sheetId="4" r:id="rId7"/>
    <sheet name="SimaPro" sheetId="5" r:id="rId8"/>
    <sheet name="NMD bibliotheek" sheetId="6" r:id="rId9"/>
    <sheet name="Draaitabel categorie" sheetId="7" r:id="rId10"/>
    <sheet name="Draaitabel TTI" sheetId="8" r:id="rId11"/>
    <sheet name="Draaitabel item" sheetId="9" r:id="rId12"/>
    <sheet name="Draaitabel niet in NMD DC" sheetId="10" r:id="rId13"/>
  </sheets>
</workbook>
</file>

<file path=xl/sharedStrings.xml><?xml version="1.0" encoding="utf-8"?>
<sst xmlns="http://schemas.openxmlformats.org/spreadsheetml/2006/main" uniqueCount="2927">
  <si>
    <t>Dit document is geëxporteerd vanuit Numbers. Elke tabel is omgezet in een Excel-werkblad. Alle andere objecten op elk Numbers-werkblad zijn op afzonderlijke werkbladen geplaatst. Het is mogelijk dat formuleberekeningen in Excel kunnen verschillen.</t>
  </si>
  <si>
    <t>Naam Numbers-werkblad</t>
  </si>
  <si>
    <t>Naam Numbers-tabel</t>
  </si>
  <si>
    <t>Naam Excel-werkblad</t>
  </si>
  <si>
    <t>Voorblad</t>
  </si>
  <si>
    <t>Tabel 1</t>
  </si>
  <si>
    <t>Toepasbaarheid MKI op TTI: berekening en zwaartepuntanalyse</t>
  </si>
  <si>
    <t>Opdrachtgever:</t>
  </si>
  <si>
    <t>COB</t>
  </si>
  <si>
    <t>Datum:</t>
  </si>
  <si>
    <t>Projecttitel:</t>
  </si>
  <si>
    <t>Toepasbaarheid MKI op TTI</t>
  </si>
  <si>
    <t>Auteur:</t>
  </si>
  <si>
    <t>Nine Engering</t>
  </si>
  <si>
    <t>Projectnummer:</t>
  </si>
  <si>
    <t>R703-6-5</t>
  </si>
  <si>
    <t>Functietitel:</t>
  </si>
  <si>
    <t>Adviseur Duurzame GWW</t>
  </si>
  <si>
    <t>Projectlevensduur:</t>
  </si>
  <si>
    <t>1 jaar</t>
  </si>
  <si>
    <t>Reviewer:</t>
  </si>
  <si>
    <t>Werkgroep MKI in TTI's (COB)</t>
  </si>
  <si>
    <t>Dashboard</t>
  </si>
  <si>
    <t>Alle relevante grafieken in een overzicht</t>
  </si>
  <si>
    <t>Berekening</t>
  </si>
  <si>
    <t>Een tabel met alle gecombineerde informatie</t>
  </si>
  <si>
    <t>SimaPro</t>
  </si>
  <si>
    <t>Verkregen informatie voor deze berekening uit de NMD bibliotheek via SimaPro</t>
  </si>
  <si>
    <t>NMD bibliotheek</t>
  </si>
  <si>
    <t>Verkregen informatie voor deze berekening uit de NMD bibliotheek via DuboCalc</t>
  </si>
  <si>
    <t>Draaitabellen [verborgen]</t>
  </si>
  <si>
    <t>Een viertal draaitabellen voor het dashboard</t>
  </si>
  <si>
    <t>MKI-berekening en zwaartepuntanalyse COB</t>
  </si>
  <si>
    <t>Uitgangspunt</t>
  </si>
  <si>
    <t xml:space="preserve">Het uitgangspunt van deze berekening is het gemiddelde aantal objecten van 10 verschillende snelwegtunnels in Nederland (vallend onder Rijkswaterstaat). </t>
  </si>
  <si>
    <t>Installatie categorie</t>
  </si>
  <si>
    <t>Installatie</t>
  </si>
  <si>
    <t>Deelinstallatie</t>
  </si>
  <si>
    <t>Item data</t>
  </si>
  <si>
    <t>Levensduur</t>
  </si>
  <si>
    <t>Eenheid item database</t>
  </si>
  <si>
    <t>Bron database</t>
  </si>
  <si>
    <t>Hoeveelheid</t>
  </si>
  <si>
    <t>Eenheid</t>
  </si>
  <si>
    <t>MKI p/e</t>
  </si>
  <si>
    <t>Omrekenfactor</t>
  </si>
  <si>
    <t>MKI totaal</t>
  </si>
  <si>
    <t>Opmerkingen en aannames</t>
  </si>
  <si>
    <t>Energievoorziening</t>
  </si>
  <si>
    <t>Noodstroomvoorziening</t>
  </si>
  <si>
    <t>Noodstroomaggregaat diesel</t>
  </si>
  <si>
    <t>Noodstroomaggregaat diesel en biodiesel, schaalbaar</t>
  </si>
  <si>
    <t>st</t>
  </si>
  <si>
    <t>NMD, DuboCalc 6.0.9</t>
  </si>
  <si>
    <t>UPS</t>
  </si>
  <si>
    <t>UPS, schaalbaar</t>
  </si>
  <si>
    <t>DRUPS</t>
  </si>
  <si>
    <t>Diesel Rotary UPS systeem, schaalbaar</t>
  </si>
  <si>
    <t>Netaansluiting</t>
  </si>
  <si>
    <t>Netaansluiting zelfde item als tweede aansluiting</t>
  </si>
  <si>
    <t>No-break voorziening</t>
  </si>
  <si>
    <t>Accu (li-ion)</t>
  </si>
  <si>
    <t>kg</t>
  </si>
  <si>
    <t>NMD, Rapport Installaties in tunnels</t>
  </si>
  <si>
    <t>Li-ion accu met capaciteit van 10 kWh (500 kWh per tunnel), alternatief is waterstofbromide met levensduur van 20 jaar</t>
  </si>
  <si>
    <t>Midden spanningsinstallatie</t>
  </si>
  <si>
    <t>Installatiekast klein</t>
  </si>
  <si>
    <t>Installatiekast Klein (171 x 220 mm)</t>
  </si>
  <si>
    <t>NMD 3.9, Concept rapport cat 3 installatiekast in tunnels</t>
  </si>
  <si>
    <t>Installatiekast middelgroot</t>
  </si>
  <si>
    <t>Installatiekast Middelgroot (171 x 360 mm)</t>
  </si>
  <si>
    <t>Installatiekast groot</t>
  </si>
  <si>
    <t>Installatiekast Groot (171 x 540 mm)</t>
  </si>
  <si>
    <t>Drainagepomp installaties</t>
  </si>
  <si>
    <t>Middenpompinstallaties/pompstation</t>
  </si>
  <si>
    <t>Waterpomp</t>
  </si>
  <si>
    <t>Water pump, 22kW {GLO}| water pump production, 22kW | Cut-off, U - COB</t>
  </si>
  <si>
    <t>-</t>
  </si>
  <si>
    <t>NMD 3.9, SimaPro</t>
  </si>
  <si>
    <t>Elektrapomp</t>
  </si>
  <si>
    <t>Electric motor, for electric scooter {GLO}| electric motor production, for electric scooter | Cut-off, U - COB</t>
  </si>
  <si>
    <t>Condensatoren</t>
  </si>
  <si>
    <t>Capacitor, auxilliaries and energy use {GLO}| capacitor production, auxilliaries and energy use | Cut-off, U - COB</t>
  </si>
  <si>
    <t>Een gemiddelde condensator die wordt gebruikt in snelwegtunnels weegt ongeveer 0,5 tot 1 kilogram. Aanname: 0,75 kg</t>
  </si>
  <si>
    <t>Verkeersinstallaties</t>
  </si>
  <si>
    <t>Bijzondere borden/DRIPs</t>
  </si>
  <si>
    <t>DRIP klein</t>
  </si>
  <si>
    <t>Brandblusinstallaties</t>
  </si>
  <si>
    <t>Brandblusinstallatie</t>
  </si>
  <si>
    <t>Brandblusinstallatie + vloeistof</t>
  </si>
  <si>
    <t>AFFF Aqueous Film Forming Foam, Market for [RER], Cut-off, U + Brandblustank (50 m3), Market for [RER], Cut-off, U</t>
  </si>
  <si>
    <t>Brandblustank van 50 m3</t>
  </si>
  <si>
    <t>Besturing, bediening en bewaking</t>
  </si>
  <si>
    <t>Besturingssysteem en bediening</t>
  </si>
  <si>
    <t>Glasvezelkabel</t>
  </si>
  <si>
    <t>m</t>
  </si>
  <si>
    <t>Middenspanningskabel koper</t>
  </si>
  <si>
    <t>Middenspanningskabel koper, schaalbaar</t>
  </si>
  <si>
    <t>Laagspanningskabel koper</t>
  </si>
  <si>
    <t>Kabels wegen gemiddeld 0,5-1 kg per meter. Aanname: 0,75 kg</t>
  </si>
  <si>
    <t>Ventilatiesysteem</t>
  </si>
  <si>
    <t>Tunnelventilatie</t>
  </si>
  <si>
    <t>Ventilatie</t>
  </si>
  <si>
    <t>Ventilatie, montage in tunnel</t>
  </si>
  <si>
    <t>Overdrukinstallatie pompkamers</t>
  </si>
  <si>
    <t>Filters in pompkamers</t>
  </si>
  <si>
    <t>Air filter, central unit, 600 m3/h {RER}| air filter production, central unit, 600 m3/h | Cut-off, U - COB</t>
  </si>
  <si>
    <t>Diverse installaties</t>
  </si>
  <si>
    <t>Kabeltracé's, kabelgoten en ladders</t>
  </si>
  <si>
    <t>Kabelgoot, thermisch verzinkt</t>
  </si>
  <si>
    <t>Kabelgoot, thermisch verzinkt staal</t>
  </si>
  <si>
    <t>Gemiddeld 100-150 meter kabelgoten. Aanname: 125 m</t>
  </si>
  <si>
    <t>Ladder aluminium</t>
  </si>
  <si>
    <t>Gemiddeld iedere 50 meter 1 ladder. Aanname: 3 ladders (begin, midden, einde)</t>
  </si>
  <si>
    <t xml:space="preserve">In rood, items onvoldoende vergelijkbaar </t>
  </si>
  <si>
    <t>In rood, hoeveelheden niet gecontroleerd door RWS</t>
  </si>
  <si>
    <t>OVERIG/ NIET MEEGENOMEN:</t>
  </si>
  <si>
    <t>Camera</t>
  </si>
  <si>
    <t>Luidspreker</t>
  </si>
  <si>
    <t>Afsluitbomen</t>
  </si>
  <si>
    <t>Verkeerslichten</t>
  </si>
  <si>
    <t>Tunnel verlichting</t>
  </si>
  <si>
    <t>Airco en verwarmingssysteem (HVAC)</t>
  </si>
  <si>
    <t>Weglussen</t>
  </si>
  <si>
    <t>Computers</t>
  </si>
  <si>
    <t>SimaPro 9.6.0.1</t>
  </si>
  <si>
    <t>Effectbeoordeling</t>
  </si>
  <si>
    <t>Tijd:</t>
  </si>
  <si>
    <t>Project</t>
  </si>
  <si>
    <t>Nationale Milieudatabase versie 3.9 (ecoinvent 3.9.1) JULI24</t>
  </si>
  <si>
    <t xml:space="preserve">Calculation: </t>
  </si>
  <si>
    <t>Vergelijk</t>
  </si>
  <si>
    <t xml:space="preserve">Results: </t>
  </si>
  <si>
    <t xml:space="preserve">Product 1: </t>
  </si>
  <si>
    <t>1 kg 0233-fab&amp;Staal, staalplaat, verzinkt (o.b.v. 98,6% Steel, unalloyed {GLO}| market for | Cut-off, U + Sheet rolling; 0,06 m2 Zinc coat, coils) - COB (van project Nationale Milieudatabase versie 3.9 (ecoinvent 3.9.1) JULI24)</t>
  </si>
  <si>
    <t xml:space="preserve">Product 2: </t>
  </si>
  <si>
    <t>1 p Air filter, central unit, 600 m3/h {RER}| air filter production, central unit, 600 m3/h | Cut-off, U - COB (van project Nationale Milieudatabase versie 3.9 (ecoinvent 3.9.1) JULI24)</t>
  </si>
  <si>
    <t xml:space="preserve">Product 3: </t>
  </si>
  <si>
    <t>1 p Air filter, in exhaust air valve {RER}| air filter production, in exhaust air valve | Cut-off, U - COB (van project Nationale Milieudatabase versie 3.9 (ecoinvent 3.9.1) JULI24)</t>
  </si>
  <si>
    <t xml:space="preserve">Product 4: </t>
  </si>
  <si>
    <t>1 p Assembly of generator and motor, auxilliaries and energy use, heat and power co-generation unit, 160kW electrical {RoW}| assembly of generator and motor, auxilliaries and energy use, heat and power co-generation unit, 160kW electrical | Cut-off, U - COB (van project Nationale Milieudatabase versie 3.9 (ecoinvent 3.9.1) JULI24)</t>
  </si>
  <si>
    <t xml:space="preserve">Product 5: </t>
  </si>
  <si>
    <t>1 kg Battery cell, Li-ion, NMC111 {GLO}| market for battery cell, Li-ion, NMC111 | Cut-off, U - COB (van project Nationale Milieudatabase versie 3.9 (ecoinvent 3.9.1) JULI24)</t>
  </si>
  <si>
    <t xml:space="preserve">Product 6: </t>
  </si>
  <si>
    <t>1 m Cable, data cable in infrastructure {GLO}| cable production, data cable in infrastructure | Cut-off, U - COB (van project Nationale Milieudatabase versie 3.9 (ecoinvent 3.9.1) JULI24)</t>
  </si>
  <si>
    <t xml:space="preserve">Product 7: </t>
  </si>
  <si>
    <t>1 m Cable, three-conductor cable {GLO}| cable production, three-conductor cable | Cut-off, U - COB (van project Nationale Milieudatabase versie 3.9 (ecoinvent 3.9.1) JULI24)</t>
  </si>
  <si>
    <t xml:space="preserve">Product 8: </t>
  </si>
  <si>
    <t>1 kg Cable, unspecified {GLO}| cable production, unspecified | Cut-off, U - COB (van project Nationale Milieudatabase versie 3.9 (ecoinvent 3.9.1) JULI24)</t>
  </si>
  <si>
    <t xml:space="preserve">Product 9: </t>
  </si>
  <si>
    <t>1 kg Capacitor, auxilliaries and energy use {GLO}| capacitor production, auxilliaries and energy use | Cut-off, U - COB (van project Nationale Milieudatabase versie 3.9 (ecoinvent 3.9.1) JULI24)</t>
  </si>
  <si>
    <t xml:space="preserve">Product 10: </t>
  </si>
  <si>
    <t>1 kg Electric motor, for electric scooter {GLO}| electric motor production, for electric scooter | Cut-off, U - COB (van project Nationale Milieudatabase versie 3.9 (ecoinvent 3.9.1) JULI24)</t>
  </si>
  <si>
    <t xml:space="preserve">Product 11: </t>
  </si>
  <si>
    <t>1 p Generator, 200kW electrical {RoW}| generator production, 200kW electrical | Cut-off, U - COB (van project Nationale Milieudatabase versie 3.9 (ecoinvent 3.9.1) JULI24)</t>
  </si>
  <si>
    <t xml:space="preserve">Product 12: </t>
  </si>
  <si>
    <t>1 p Liquid storage tank, chemicals, organics {RoW}| liquid storage tank production, chemicals, organics | Cut-off, U - COB (van project Nationale Milieudatabase versie 3.9 (ecoinvent 3.9.1) JULI24)</t>
  </si>
  <si>
    <t xml:space="preserve">Product 13: </t>
  </si>
  <si>
    <t>1 kg Transformer, high voltage use {GLO}| transformer production, high voltage use | Cut-off, U - COB (van project Nationale Milieudatabase versie 3.9 (ecoinvent 3.9.1) JULI24)</t>
  </si>
  <si>
    <t xml:space="preserve">Product 14: </t>
  </si>
  <si>
    <t>1 p Water pump, 22kW {GLO}| water pump production, 22kW | Cut-off, U - COB (van project Nationale Milieudatabase versie 3.9 (ecoinvent 3.9.1) JULI24)</t>
  </si>
  <si>
    <t xml:space="preserve">Methode: </t>
  </si>
  <si>
    <t>Bepalingsmethode 'set 1', feb 2021 (NMD 3.4) V3.04 / MKI-SBK emissions</t>
  </si>
  <si>
    <t xml:space="preserve">Indicator: </t>
  </si>
  <si>
    <t>Weging</t>
  </si>
  <si>
    <t xml:space="preserve">Skip categories: </t>
  </si>
  <si>
    <t>Nooit</t>
  </si>
  <si>
    <t xml:space="preserve">Default units: </t>
  </si>
  <si>
    <t>Ja</t>
  </si>
  <si>
    <t xml:space="preserve">Sluit infrastructuurprocessen uit: </t>
  </si>
  <si>
    <t>Nee</t>
  </si>
  <si>
    <t xml:space="preserve">Sluit lange termijnemissies uit: </t>
  </si>
  <si>
    <t xml:space="preserve">Sorted on item: </t>
  </si>
  <si>
    <t>Effectcategorie</t>
  </si>
  <si>
    <t xml:space="preserve">Sort order: </t>
  </si>
  <si>
    <t>Oplopend</t>
  </si>
  <si>
    <t>0233-fab&amp;Staal, staalplaat, verzinkt (o.b.v. 98,6% Steel, unalloyed {GLO}| market for | Cut-off, U + Sheet rolling; 0,06 m2 Zinc coat, coils) - COB</t>
  </si>
  <si>
    <t>Air filter, in exhaust air valve {RER}| air filter production, in exhaust air valve | Cut-off, U - COB</t>
  </si>
  <si>
    <t>Assembly of generator and motor, auxilliaries and energy use, heat and power co-generation unit, 160kW electrical {RoW}| assembly of generator and motor, auxilliaries and energy use, heat and power co-generation unit, 160kW electrical | Cut-off, U - COB</t>
  </si>
  <si>
    <t>Battery cell, Li-ion, NMC111 {GLO}| market for battery cell, Li-ion, NMC111 | Cut-off, U - COB</t>
  </si>
  <si>
    <t>Cable, data cable in infrastructure {GLO}| cable production, data cable in infrastructure | Cut-off, U - COB</t>
  </si>
  <si>
    <t>Cable, three-conductor cable {GLO}| cable production, three-conductor cable | Cut-off, U - COB</t>
  </si>
  <si>
    <t>Cable, unspecified {GLO}| cable production, unspecified | Cut-off, U - COB</t>
  </si>
  <si>
    <t>Generator, 200kW electrical {RoW}| generator production, 200kW electrical | Cut-off, U - COB</t>
  </si>
  <si>
    <t>Transformer, high voltage use {GLO}| transformer production, high voltage use | Cut-off, U - COB</t>
  </si>
  <si>
    <t>Totaal</t>
  </si>
  <si>
    <t>Euro</t>
  </si>
  <si>
    <t>001. abiotic depletion, non fuel (AD)</t>
  </si>
  <si>
    <t>002. abiotic depletion, fuel (AD)</t>
  </si>
  <si>
    <t>004. global warming (GWP)</t>
  </si>
  <si>
    <t>005. ozone layer depletion (ODP)</t>
  </si>
  <si>
    <t>006. photochemical oxidation (POCP)</t>
  </si>
  <si>
    <t>007. acidification (AP)</t>
  </si>
  <si>
    <t>008. eutrophication (EP)</t>
  </si>
  <si>
    <t>009. human toxicity (HT)</t>
  </si>
  <si>
    <t>010. Ecotoxicity, fresh water (FAETP)</t>
  </si>
  <si>
    <t>012. Ecotoxcity, marine water (MAETP)</t>
  </si>
  <si>
    <t>014. Ecotoxicity, terrestric (TETP)</t>
  </si>
  <si>
    <t>111. Energy, primary, renewable, excludi</t>
  </si>
  <si>
    <t>113. Energy, primary, renewable, materia</t>
  </si>
  <si>
    <t>101. Energy, primary, renewable (MJ)</t>
  </si>
  <si>
    <t>112. Energy, primary, non-renewable, exc</t>
  </si>
  <si>
    <t>114. Energy, primary, non-renewable, mat</t>
  </si>
  <si>
    <t>102. Energy, primary, non-renewable (MJ)</t>
  </si>
  <si>
    <t>108. Secondary material (kg)</t>
  </si>
  <si>
    <t>109. Secondary fuel, renewable (kg)</t>
  </si>
  <si>
    <t>110. Secondary fuel, non-renewable (kg)</t>
  </si>
  <si>
    <t>104. Water, fresh water use (m3)</t>
  </si>
  <si>
    <t>106. Waste, hazardous (kg)</t>
  </si>
  <si>
    <t>105. Waste, non hazardous (kg)</t>
  </si>
  <si>
    <t>107. Waste, radioactive (kg)</t>
  </si>
  <si>
    <t>120. Components for re-use (kg)</t>
  </si>
  <si>
    <t>121. Materials for recycling (kg)</t>
  </si>
  <si>
    <t>122. Materials for energy recovery (kg)</t>
  </si>
  <si>
    <t>123. Exported energy, electric (MJ)</t>
  </si>
  <si>
    <t>124. Exported energy, thermal (MJ)</t>
  </si>
  <si>
    <t>Product</t>
  </si>
  <si>
    <t>Omschrijving</t>
  </si>
  <si>
    <t>Datacategorie</t>
  </si>
  <si>
    <t>MKI totaal excl. Cat. 3 toeslag</t>
  </si>
  <si>
    <t>MKI Cat. 3 toeslag</t>
  </si>
  <si>
    <t>MKI totaal incl. Cat. 3 toeslag</t>
  </si>
  <si>
    <t>CO2 (kg CO2-eq) totaal excl. Cat. 3 toeslag</t>
  </si>
  <si>
    <t>Levensduur (in jaren) Milieuprofiel</t>
  </si>
  <si>
    <t>Productie</t>
  </si>
  <si>
    <t>A1-A3</t>
  </si>
  <si>
    <t>Bouw</t>
  </si>
  <si>
    <t>A4</t>
  </si>
  <si>
    <t>A5</t>
  </si>
  <si>
    <t>Gebruik en onderhoud</t>
  </si>
  <si>
    <t>B1</t>
  </si>
  <si>
    <t>B2</t>
  </si>
  <si>
    <t>B3</t>
  </si>
  <si>
    <t>B4</t>
  </si>
  <si>
    <t>B5</t>
  </si>
  <si>
    <t>Sloop- en verwerking</t>
  </si>
  <si>
    <t>C1</t>
  </si>
  <si>
    <t>C2</t>
  </si>
  <si>
    <t>C3</t>
  </si>
  <si>
    <t>C4</t>
  </si>
  <si>
    <t>D</t>
  </si>
  <si>
    <t>Heipaal, beton, prefab, 350x350 mm, Betonhuis</t>
  </si>
  <si>
    <t>Inclusief wapening, schachtafmeting 350 x 350 mm. Beton: 290 kgm; staal: 3,6 kgm.</t>
  </si>
  <si>
    <t>m2</t>
  </si>
  <si>
    <t>Cat.2</t>
  </si>
  <si>
    <t>Kolom  ligger beton, prefab, Betonhuis GWW</t>
  </si>
  <si>
    <t>O.b.v. afmeting 400 mm x 600 mm, inclusief wapening: beton 576 kgm en staal 34,1 kgm.</t>
  </si>
  <si>
    <t>m1</t>
  </si>
  <si>
    <t>CO2 saving diesel 10</t>
  </si>
  <si>
    <t>10% Biobased brandstof vermengt met 90% fossiele diesel</t>
  </si>
  <si>
    <t>m3</t>
  </si>
  <si>
    <t>Cat.1</t>
  </si>
  <si>
    <t>CO2 saving diesel 10%pls%</t>
  </si>
  <si>
    <t>Biobased brandstof ter vervanging van diesel</t>
  </si>
  <si>
    <t>CO2 saving diesel 20</t>
  </si>
  <si>
    <t>CO2 saving diesel 30</t>
  </si>
  <si>
    <t>CO2 saving diesel 50</t>
  </si>
  <si>
    <t>CO2 saving diesel 50%pls%</t>
  </si>
  <si>
    <t>CO2 saving diesel 100</t>
  </si>
  <si>
    <t>Baksteenmetselwerk wanden en vloeren KNB</t>
  </si>
  <si>
    <t>Baksteenmetselwerk KNB inclusief metsel en voegmortel</t>
  </si>
  <si>
    <t>Baksteenmetselwerk buitenwanden constructief KNB</t>
  </si>
  <si>
    <t>Baksteen metselwerk inclusief metsel en voegmortel</t>
  </si>
  <si>
    <t>Periphalt NC100  v21-08-2019</t>
  </si>
  <si>
    <t>gemodificeerde bitumen van ESHA voor toepassing in asfaltverhardingen. De levensduur van de bitumen is i.v.m. hergebruik van asfalt in principe oneindig. De levensduur is daarom indicatief gezet op 101 jaar.</t>
  </si>
  <si>
    <t>Periphalt NC70 v21-08-2019</t>
  </si>
  <si>
    <t>Buitenriolering, 3-laags Polyvinylchloride (PVC-U) leidingsysteem, inclusief putten (BureauLeiding)</t>
  </si>
  <si>
    <t>Typische Europese buitenriolering van meerlaagse PVC-U met een kern van schuim en recyclaten. De rood-bruine leidingen hebben een diameter van 250 mm. Het systeem bevat 100 meter aan leidingen en beschouwt het ondergronds transport van afvalwater vanaf de ingang van een openbaar rioleringssysteem tot aan de ingang van het afvalwaterzuiveringscentrum. De resultaten zijn berekend per meter leiding, over de gehele levensduur van 100 jaar.  Het gehele geïnstalleerde leidingsysteem heeft een gewicht van 6,891 kg per functionale eenheid. De resultaten zijn berekend in 2020 a.d.h.v. de nieuwste achtergronddata (ecoinvent 3.5 en PlasticsEurope) en voor alle milieu-indicatoren volgens de SBK Bepalingsmethode. Het leidingsysteem bestaat uit volgende componenten: PVC-U met een kern van schuim en recyclaten, PVC-U fittingen, PP mangaten en SBR-afdichtingsringen. Het systeem bestaat uit roodbruin meerlagige PVC-U-buizen (met een kern van  schuim en recyclaten) , SN 4, diameter 250 mm, 5 m lengte, m</t>
  </si>
  <si>
    <t>Funderingsbalk met C2025 0% betongranulaat, LafargeHolcim Limburg</t>
  </si>
  <si>
    <t>Funderingsbalk, exclusief gebouwisolatievoorziening en exclusief gevelmetselwerk onder maaiveld</t>
  </si>
  <si>
    <t>Funderingsbalk met C2025 20% betongranulaat, LafargeHolcim Limburg</t>
  </si>
  <si>
    <t>Funderingsbalk met C3037 0% betongranulaat, LafargeHolcim Limburg</t>
  </si>
  <si>
    <t>Funderingsbalk met C3037 20% betongranulaat, LafargeHolcim Limburg</t>
  </si>
  <si>
    <t>Funderingspaal met C2025 0% betongranulaat LafargeHolcim Limburg</t>
  </si>
  <si>
    <t>Funderingspaal, schroefpaal, exclusief bodeminjecties, exclusief putringen, exclusief damwanden en exclusief trekverankeringen</t>
  </si>
  <si>
    <t>Kelderwand met C3037 0% betongranulaat LafargeHolcim Limburg</t>
  </si>
  <si>
    <t>Kelderwand exclusief gevelmetselwerken, exclusief borstwerken, exclusief schoorstenen, exclusief ventilatiekanalen, exclusief raaplagen, exclusief gebouwisolatievoorzieningen, exclusief verankeringen, exclusief bevestigingsmiddelen, exclusief boeiboorden, exclusief dilatatievoegconstructies en exclusief schilderwerk.</t>
  </si>
  <si>
    <t>Vloer vaste ondergrond met C2025 0% betongranulaat LafargeHolcim Limburg</t>
  </si>
  <si>
    <t>Vloer vaste ondergrond exclusief vloerafwerkingen, exclusief onder en tussenvloeren, exclusief vochtwerende en isolerende lagen en exclusief verzwaringen</t>
  </si>
  <si>
    <t>Vloer vaste ondergrond met C2025 20% betongranulaat LafargeHolcim Limburg</t>
  </si>
  <si>
    <t>Vloer vaste ondergrond exclusief verzwaringen, exclusief afwerkingen, exclusief verankeringen, exclusief bevestigingsmiddelen, exclusief dilatatievoegconstructies, exclusief schilderwerk</t>
  </si>
  <si>
    <t>Vloer vaste ondergrond met C3037 0% betongranulaat LafargeHolcim Limburg</t>
  </si>
  <si>
    <t>Vloer vaste ondergrond met C3037 20% betongranulaat LafargeHolcim Limburg</t>
  </si>
  <si>
    <t>Breedplaatvloer druklaag C2025 0% betongranulaat LafargeHolcim Limburg</t>
  </si>
  <si>
    <t>druklaag, exclusief de vrijdragende vloer, exclusief balken en verzwaringen, exclusief de verankeringen, exclusief de bevestigingsmiddelen, exclusief de dilatatievoegconstructies, exclusief schilderwerk</t>
  </si>
  <si>
    <t>Druklaag, kanaalplaat vrijdragende vloer C2025 0% betongranulaat LafargeHolcim Limburg</t>
  </si>
  <si>
    <t>druklaag kanaalplaat, exclusief de vrijdragende vloer, exclusief de verankeringen, exclusief de bevestigingsmiddelen, exclusief de dilatatievoegconstructies, exclusief schilderwerk</t>
  </si>
  <si>
    <t>Breedplaatvloer druklaag C2025 20% betongranulaat LafargeHolcim Limburg</t>
  </si>
  <si>
    <t>Breedplaatvloer druklaag C3037 0% betongranulaat LafargeHolcim Limburg</t>
  </si>
  <si>
    <t>Breedplaatvloer druklaag C3037 20% betongranulaat LafargeHolcim Limburg</t>
  </si>
  <si>
    <t>Massieve wand, dragend C2025 0% betongranulaat LafargeHolcim Limburg</t>
  </si>
  <si>
    <t>wand exclusief gevelmetselwerken, exclusief borstweringen, exclusief schoorstenen, exclusief ventilatiekanalen, exclusief raaplagen, exclusief gebouwisolatievoorzieningen, exclusief verankeringen, exclusief bevestigingsmiddelen, exclusief boeiboorden, exclusief dilatatievoegconstructies, exclusief, afwerkingen een geheel, exclusief schilderwerk</t>
  </si>
  <si>
    <t>Massieve wand, dragend C2025 20% betongranulaat LafargeHolcim Limburg</t>
  </si>
  <si>
    <t>Massieve wand, dragend C3037 0% betongranulaat LafargeHolcim Limburg</t>
  </si>
  <si>
    <t>Massieve wand, dragend C3037 20% betongranulaat LafargeHolcim Limburg</t>
  </si>
  <si>
    <t>Daken druklaag op breedplaatvloer C2025 0% betongranulaat LafargeHolcim Limburg</t>
  </si>
  <si>
    <t>druklaag op breedplaatvloer exclusief thermische isolatie, exclusief gootconstructie, exclusief boeiboorden, exclusief afschotlagen en exclusief dilatatievoegconstructies</t>
  </si>
  <si>
    <t>Daken druklaag op breedplaatvloer C2025 20% betongranulaat LafargeHolcim Limburg</t>
  </si>
  <si>
    <t>Daken druklaag op breedplaatvloer C3037 0% betongranulaat LafargeHolcim Limburg</t>
  </si>
  <si>
    <t>Daken druklaag op breedplaatvloer C3037 20% betongranulaat LafargeHolcim Limburg</t>
  </si>
  <si>
    <t>Vloer C2025 0% betongranulaat LafargeHolcim Limburg</t>
  </si>
  <si>
    <t>vloer exclusief balken en verzwaringen, exclusief afwerkingen, exclusief verankeringen, exclusief bevestigingsmiddelen, exclusief dilatatievoegconstructies en exclusief schilderwerk</t>
  </si>
  <si>
    <t>Vloer C2025 20% betongranulaat LafargeHolcim Limburg</t>
  </si>
  <si>
    <t>Vloer C3037 0% betongranulaat LafargeHolcim Limburg</t>
  </si>
  <si>
    <t>Vloer C3037 20% betongranulaat LafargeHolcim Limburg</t>
  </si>
  <si>
    <t>Druklaag, kanaalplaat vrijdragende vloer C2025 20% betongranulaat LafargeHolcim Limburg</t>
  </si>
  <si>
    <t>Druklaag, kanaalplaat vrijdragende vloer C3037 0% betongranulaat LafargeHolcim Limburg</t>
  </si>
  <si>
    <t>Druklaag, kanaalplaat vrijdragende vloer C3037 20% betongranulaat LafargeHolcim Limburg</t>
  </si>
  <si>
    <t>Vrijdragende Vloeren, BubbleDeck vloeren bollenplaat</t>
  </si>
  <si>
    <t>Bollenplaatvloer bestaande uit: geprefabriceerde bekistingsplaat 70 mm, HDPE bollen, wapening en in het werk gestort beton C2025 CEM I, exclusief dekvloer. De vloer is verschaalbaar vanuit dikte, met een basis van 230 mm.</t>
  </si>
  <si>
    <t>Cat.3 (30%)</t>
  </si>
  <si>
    <t>Buitenbeglazing, Dubbel glas; droog beglaasd</t>
  </si>
  <si>
    <t>Dubbel glas droog beglaasd met EPDM rubber. Glasbladen zijn met metalen afstandshouder aan elkaar gemonteerd. Verschaling gaat recht evenredig vanuit de totale glas dikte, met als uitgangspunt 11 mm.</t>
  </si>
  <si>
    <t>Zonwering, Western Red Cedar lamellen, gelakt, acryl</t>
  </si>
  <si>
    <t>Een vierkante meter elipsvormige houten lamellen van Western Red Cedar, gemonteerd op een constructie van staal. De houten lamellen van 180x35mm zijn geplaatst met een h.o.h. afstand van 180mm. De WRC lamellen zijn voorzien van een watergedragen acryl verflak laag van 30mu. De stalen onderdelen zijn voorzien van poedercoating.</t>
  </si>
  <si>
    <t>kozijn met deur, Staal, verzinkt, gepoedercoat, incl. RVS hs</t>
  </si>
  <si>
    <t>Stalen kozijn met stalen deur, beide met zinklaag en poedercoat afwerking. RVS hang en sluitwerk. Teruggerekend naar 1 m2.</t>
  </si>
  <si>
    <t>Dak bekledingen, Leien, vezelcement; 110 mm overlap</t>
  </si>
  <si>
    <t>Leien op basis van vezelcement toegepast als dakbedekking op een hellend dak, inclusief bevestiging exclusief dakbeschot. De leien met een afmeting van 400 x 270 mm, een overlap van 110 mm en een dikte van circa 4,3 mm hebben per m2 een massa van circa 19,3 kg. In totaal zijn er 24,6 stuks per m2 met een gewicht van 0,92 kg per stuk. De bevestigingsmiddelen en het regelwerk wegen gezamenlijk circa 5 kg.</t>
  </si>
  <si>
    <t>Deelproduct: Dakgoten, Polyesther; prefab goot; gewapend</t>
  </si>
  <si>
    <t>Geen toelichting beschikbaar</t>
  </si>
  <si>
    <t>Deelproduct: Koudeopwekkingsinstallaties, Koelbatterij licht; 25 W m2</t>
  </si>
  <si>
    <t>m2gbo</t>
  </si>
  <si>
    <t>Deelproduct: Koudeopwekkingsinstallaties, Koelbatterij zwaar 100 Wm2</t>
  </si>
  <si>
    <t>Deelproduct: Luchtdistributiesystemen, Ventilatoren; woningbouw</t>
  </si>
  <si>
    <t>Ventilatoren voor woningbouw bevatten per vierkante meter gebruiksoppervlak GBO de volgende hoeveelheden: 0,02 kg PVC en 0,0022 kg koper.</t>
  </si>
  <si>
    <t>Deelproduct: Luchtdistributiesystemen, Afvoerornamenten; woningbouw</t>
  </si>
  <si>
    <t>Afvoerornamenten; woningbouw bevat per vierkante meter gebruiksoppervlak GBO de volgende hoeveelheden: 0,0029 kg PVC.</t>
  </si>
  <si>
    <t>Deelproduct: Luchtdistributiesystemen, Afvoerroosters; utiliteitsbouw</t>
  </si>
  <si>
    <t>Afvoerroosters; utiliteitsbouw bevat per vierkante meter gebruiksoppervlak GBO de volgende hoeveelheden: 0,0018 kg PVC.</t>
  </si>
  <si>
    <t>Deelproduct: Luchtdistributiesystemen, Gevelroosters; utiliteitsbouw</t>
  </si>
  <si>
    <t>Gevelroosters; utiliteitsbouw bevat per vierkante meter gebruiksoppervlak GBO de volgende hoeveelheden: 0,03 kg verzinkt staal en 0,01 kg polyppropeen PP.</t>
  </si>
  <si>
    <t>Deelproduct: Luchtdistributiesystemen, Gevelroosters; woningbouw</t>
  </si>
  <si>
    <t>Gevelroosters; woningbouw bevat per vierkante meter gebruiksoppervlak GBO de volgende hoeveelheid: 0,0044 kg aluminium.</t>
  </si>
  <si>
    <t>Deelproduct: Luchtdistributiesystemen, Ontluchtingskappen</t>
  </si>
  <si>
    <t>Ontluchtingskappen bevatten per vierkante meter gebruiksoppervlak GBO de volgende hoeveelheid: 0,07 kg PVC.</t>
  </si>
  <si>
    <t>Deelproduct: Luchtdistributiesystemen, Toe en afvoerornamenten</t>
  </si>
  <si>
    <t>Toe en afvoerornamenten bevatten per vierkante meter gebruiksoppervlak GBO de volgende hoeveelheden: 0,01 kg PVC.</t>
  </si>
  <si>
    <t>Deelproduct: Luchtdistributiesystemen, Toe en afvoerroosters</t>
  </si>
  <si>
    <t>Toe en afvoerroosters bevatten per vierkante meter gebruiksoppervlak GBO de volgende hoeveelheden: 0,02 kg aluminium en 0,01 kg PVC,</t>
  </si>
  <si>
    <t>42 BETONCONSTRUCTIES, 42.21 BETON, Betonmortel C7085 CEMICEMIII</t>
  </si>
  <si>
    <t>Transport:Transportafstand 20 km.Aanleg:Betonmortel geleverd vanuit betoncentrale als gereed product.Samenstellen betonmortel hierdoor geen onderdeel van aanlegscenario.Leveren en aanbrengen van bekisting geen onderdeel van dit scenario.Betonmortel wordt rechtstreeks uit truckmixer met betonpomp op locatie geleverd. Geen tussenopslag en bijbehorende transporthandelingen op bouwplaats opgenomen in het scenario. Pompcapaciteit niet maatgevend in scenario.Na stort verdichten betonmortel met trilnaad.Gemiddelde Productienorm 6.25 m3uur.Gebruik:Niet gevuld.Onderhoud:Niet gevuld.Sloop:Scenario is op basis van gecontroleerd slopen berekend en gebaseerd op het slopen van een ongewapend  gewapend beton viaduct, 707 m3 met behulp van een sloophamer gemonteerd op hydraulisch graafmachine.Tweede graafmachine op bouwplaats om puin op te ruimen.Afdanking:Recycling ongewapend beton 99% en stort beton op 1%.</t>
  </si>
  <si>
    <t>42 BETONCONSTRUCTIES, 42.21 BETON, Betonmortel C5567 CEMICEMIII - Copy</t>
  </si>
  <si>
    <t>01 Energie, Brandstoffen, Hydrotreated Vegetable Oil (HVO) (2016)</t>
  </si>
  <si>
    <t>Algemeen: Dit ItemObject bevat een gecombineerd milieuprofiel voor productie, transport en gebruik (verbranding) van brandstoffen in baggerschepen. Wanneer deze brandstof wordt toegepast in andere schepen zal de gebruiksfase (het emissieprofiel) anders zijn. De productie- en transportfase zijn onafhankelijk van de toepassing. Geografische scope: gebruik in Nederland.Temporele scope: huidige situatie (2016) tot en met circa 2025.Beschrijving: Er is een grote verscheidenheid aan grondstoffen die ingezet kunnen worden om HVO te produceren, met als resultaat dat er ook een grote variatie te verwachten is in het milieuprofiel van HVO. Dit milieuprofiel geldt voor HVO op basis van 50% dierlijke vetten en 50% afgewerkt frituurvet. Het milieuprofiel per ton is gebaseerd op HVO met een energie-inhoud (LHV) van 44 MJ/kg.Productiefase: Voor de productie van HVO wordt uitgegaan van een mix van 50% dierlijke vetten en 50% afgewerkt frituurvet, geproduceerd in Nederland.  Dit is een aanname is over de toekomstige situatie; de huidige stand van zaken is dat het merendeel van de tweede generatie HVO ge?mporteerd wordt uit Singapore. De data voor het opwerkproces van dierlijke vetten (rendering) en het HVO-productieproces zijn gehaald uit (Nikander, 2008). Een deel van de warmte voor het proces wordt weer doorgeleverd aan een warmtenetwerk. De energie-inhoud van de dierlijke producten is ook meegenomen.Transport: Voor het transport van HVO binnen Nederland wordt de door SBK voorgeschreven afstand van 150 km voor niet-bulkgoederentransport binnen Nederland aangenomen. Er is aangenomen dat er voor het werk geen bunkerschepen nodig zijn.Gebruiksfase: De emissiefactor van CO2 is gebaseerd op het koolstofpercentage vermeld in (Aatola, Larmi, Sarjovaara, &amp; Mikkonen, 2008). De emissiefactoren zijn berekend op basis van de emissiefactoren voor MDO, waarbij voor verschillende stoffen een reductie is aangenomen gebaseerd op (Aatola, Larmi, Sarjovaara, &amp; Mikkonen, 2008). Voor de stof CO 15%, voor NMVOS, methaan en PAKs 20%, voor NOx 10%, voor PM10 25% en voor SO2 90%. De emissies van CO2, CO en methaan uit HVO zijn biogene emissies.Infrastructuur: Als infrastructuur zijn havens, havengebruik en -onderhoud, baggerschepen en scheepsonderhoud meegenomen. Bij de scheepsmotoren is tevens het gebruik en verlies van smeerolie meegenomen, alsmede het gebruik (en emissie) van koelmiddelen voor airconditioning. Systeem-infrastructuur voor de brandstof zoals tankstations, worden in geen van de gevallen meegenomen, om consistent te zijn met de andere brandstofprofielen in de NMD. Infrastructuur voor de schepen, dwz vaarwegen, sluizen e.d., zijn ook niet meegenomen in deze rapportage om dezelfde reden.?Milieuprofielen van scheepsbrandstoffen ten behoeve van opname in de Nationale Milieudatabase?, 23 mei 2016, opgesteld door TNO - Earth, Life &amp; Social Sciences in opdracht van Rijkswaterstaat.</t>
  </si>
  <si>
    <t>Ophoogmateriaal, zand</t>
  </si>
  <si>
    <t>Per m3. Zand is een grondsoort van grotendeels minerale deeltjes, waarvan minimaal 50% mm een korrelgrootte heeft tussen 63 m en 2 mm en maximaal 8% mm een korrelgrootte heeft kleiner dan 2 m. Het uitgangspunt is een soortelijk gewicht van 1500 kgm3 los gestort.</t>
  </si>
  <si>
    <t>Graafmachine, cat. IIIB, biodiesel</t>
  </si>
  <si>
    <t>Graafmachine, 50 kW, categorie IIIB, biodiesel, per uur. Op basis van '20 LCAs van brandstofmachinecombinaties', TNO, 2018.</t>
  </si>
  <si>
    <t>uur</t>
  </si>
  <si>
    <t>Vlonderplank; gerecycled kunststof</t>
  </si>
  <si>
    <t>De vlonderplanken worden gebruikt als looppaden. Het bestaat uit planken op twee liggers, uit gerecycled kunststof geproduceerd. De liggers bevatten wapeningsstaal. Het basisprofiel is gebaseerd op 6,7 planken van 0,15 x 0,03 x 1 meter, per strekkende meter vlonder effectief dus 1m2, en gebaseerd op 2 liggers van ieder 0,16 x 0,08 x 1 m met wapening van 1,63 cm doorsnede. Handgereedschap voor aanleg en sloop is verwaarloosbaar geacht en niet inbegrepen. De vlonderplanken en liggers zijn in de praktijk vaak aan funderingspalen bevestigd. Deze funderingspalen zijn niet inbegrepen. Als deze CATIII LCA gebruikt wordt op instabiele of drassige ondergrond of op water bijvoorbeeld als steiger, moeten daarom ook de benodigde funderingsbalken worden toegevoegd door de gebruiker.  De levensduur van 50 jaar is een indicatie van de producent, maar moet zich nog bewijzen. Een LCArapport voor deze categorie3 itemkaart is beschikbaar via de Unie van Waterschappen en de website van CE Delft.</t>
  </si>
  <si>
    <t>Afrasteringspaal Faunawood</t>
  </si>
  <si>
    <t>Een gepunte afrasteringspaal van met biopolymeren geïmpregneerd hout met een lengte van 1,8 m en een diameter van 0,12 m.</t>
  </si>
  <si>
    <t>Damwand Twinwood-Faunawood</t>
  </si>
  <si>
    <t>Houten damwand van 80% naaldhout en 20% met biopolymeren geïmpregneerd naaldhout teruggerekend naar 1m2</t>
  </si>
  <si>
    <t>Keerwand; gewapend beton excl. gording</t>
  </si>
  <si>
    <t>De keerwand heeft als hoofdfunctie grondkering. De itemkaart is opgesteld per strekkende meter keerwand. Het betreft een keerwand uit Lvormige elementen van gewapend beton. Inbegrepen is het aanleggen van een zandbed van 25cm dik en materieel voor plaatsing. De keerwand is schaalbaar. Het basisprofiel is gebaseerd op een element van 1,5 m hoog, 1 m breed en 0,85 m diep de L. Ook het zandbed is schaalbaar; standaarddiepte 0,25m. Een LCArapport voor deze categorie3 itemkaart is beschikbaar via de Unie van Waterschappen en de website van CE Delft.</t>
  </si>
  <si>
    <t>Damwand Twinwood-Azobé</t>
  </si>
  <si>
    <t>Houten damwand van 80% naaldhout en 20% hardhout teruggerekend naar 1m2</t>
  </si>
  <si>
    <t>Looprooster; staal, verzinkt en gecoat</t>
  </si>
  <si>
    <t>Een rooster van verzinkt en gecoat staal dat gebruikt wordt als bordesbedekking, looproosters of traptreden. Deze itemkaart omvat alleen het rooster, niet eventuele overige constructieelementen. De functionele eenheid is 1m2. De diepte van het looprooster, standaard op 3cm gesteld, is schaalbaar. Materieelgebruik voor plaatsen en verwijderen is inbegrepen. Een LCArapport voor deze categorie3 itemkaart is beschikbaar via de Unie van Waterschappen en de website van de NMD.</t>
  </si>
  <si>
    <t>Looprooster; RVS</t>
  </si>
  <si>
    <t>Een rooster roestvast staal RVS dat gebruikt wordt als bordesbedekking, looproosters of traptreden. Deze itemkaart omvat alleen het rooster, niet eventuele overige constructieelementen. De basisafmeting van het rooster is 1x1 meter. De diepte van het looprooster, standaard op 3cm gesteld, is schaalbaar. Materieelgebruik voor plaatsen en verwijderen is inbegrepen. Een LCArapport voor deze categorie3 itemkaart is beschikbaar via de Unie van Waterschappen en de website van de NMD.</t>
  </si>
  <si>
    <t>Looprooster; kunststof glasvezelversterkt polyester</t>
  </si>
  <si>
    <t>Een rooster van glasvezelversterkt kunststof polyester, PET dat gebruikt wordt als bordesbedekking, looproosters of traptreden. Deze itemkaart omvat alleen het rooster, niet eventuele overige constructieelementen. De functionele eenheid is 1m2. De diepte van het looprooster, standaard op 3cm gesteld, is schaalbaar. Materieelgebruik voor plaatsen en verwijderen is inbegrepen. De levensduur van 50 jaar is een indicatie van de producent, maar moet zich nog bewijzen. Een LCArapport voor deze categorie3 itemkaart is beschikbaar via de Unie van Waterschappen en de website van de NMD.</t>
  </si>
  <si>
    <t>Keerwand; gewapend beton met tropisch hardhouten gording</t>
  </si>
  <si>
    <t>De keerwand heeft als hoofdfunctie grondkering en is opgesteld per strekkende meter keerwand. Het betreft een keerwand uit Lvormige elementen van gewapend beton. Aan de bovenzijde is een horizontale gording van tropisch hardhout bevestigd. Ook inbegrepen zijn i het aanleggen van een zandbed van 25cm dik, ii bevestigingsmiddelen voor de gording slotbouten en iii materieel voor plaatsing. De keerwand is schaalbaar. Het basisprofiel is gebaseerd op een element van 1,5 m hoog, 1 m breed en 0,85 m diep de L. Een LCArapport voor deze categorie3 itemkaart is beschikbaar via de Unie van Waterschappen en de website van CE Delft.</t>
  </si>
  <si>
    <t>Houten geleiderails snelwegen</t>
  </si>
  <si>
    <t>Het betreft een houten geleiderails geschikt voor Rijkswegen minimaal keerkrachtklasse H2 en met een minimaal werkende breedte van 1,70 m klasse W5. Het omvat de horizontale geleiders, verticale delen, koppelstukken en bevestigingsmiddelen. De betonnen fundering is niet inbegrepen. De functionele eenheid is 1 strekkende meter geleiderails.</t>
  </si>
  <si>
    <t>Vliesgevel, Staal 50x120, poedercoating; aluminium deklijst, poedercoat</t>
  </si>
  <si>
    <t>Een stalen vliesgevel inclusief aluminium afdek en klemlijst met een stramien van 1800x3600mm teruggerekend tot 1 m2. De stijl bestaat uit een een stalen vliesgevelstijl van 50x120mm en een vliesgevelregel van 50x80mm. De stalen vliesgevelprofielen zijn voorzien van een schopeerlaag en poedercoating met een dikte van 90mu . De afdek en klemlijsten van aluminium zijn voorzien van een anodiseerlaag met een dikte van 25mu. De vliesgevelstijlen zijn van kunststof koudebrug onderbrekingen voorzien waardoor ze een Ufwaarde behalen van 1,00 Wm2K.</t>
  </si>
  <si>
    <t>Centrale trap, Gecoat staal met Meranti treden; duurzame bosbouw</t>
  </si>
  <si>
    <t>Verdiepings hoogte van 3000mm,Stalen trapboom, meranti treden 1150kgm3, treden zijn gedimensioneerd op 1200x300x50 mm</t>
  </si>
  <si>
    <t>p</t>
  </si>
  <si>
    <t>Puivulling, staal, 2zijdig , 0,5mm+purvulling</t>
  </si>
  <si>
    <t>Dichte puivulling, opgebouwd uit staalplaat, PUR en staalplaat. Verschaling gaat vanuit de dikte van de gehele plaat 60 mm, enkel de isolatie wordt verschaald.</t>
  </si>
  <si>
    <t>Keramiek, hol element+stalen profielen</t>
  </si>
  <si>
    <t>Keramieken dakpannen 30 mm verschaalbaar, op stalen profielen</t>
  </si>
  <si>
    <t>Vliesgevel, Staal 50x120, poedercoating; aluminium deklijst, geanodiseerd</t>
  </si>
  <si>
    <t>Hellingbaan, Prefab beton, l:8, h:0,5, b:1,1</t>
  </si>
  <si>
    <t>Prefab beton hellingbaan 1:16, 8m lengte, 0,5m hoogte, 1,1m breedte. Dikte 0,2m. Incl. wapening en oplegvilt. De hellingbaan is teruggerekend naar 1m2.</t>
  </si>
  <si>
    <t>Binnenpui; kozijn en deur: staal; verzinkt + gemoffeld en gehard glas vulling</t>
  </si>
  <si>
    <t>Stalen binnenpui 2000x2315 mm, inclusief kozijn, twee deuren en glas teruggerekend naar 1 m2. De deur bestaat uit L profielen 30x20x3mm, verzinkt en gemoffeld. Het gehard met een dikte van 6 mm.</t>
  </si>
  <si>
    <t>Graafmachine, cat. IIIB, GTL</t>
  </si>
  <si>
    <t>Graafmachine, 50 kW, categorie IIIB, GTL, per uur. Op basis van '20 LCA s van brandstof-machinecombinaties', TNO, 2018.</t>
  </si>
  <si>
    <t>Graafmachine, cat. IIIB, diesel</t>
  </si>
  <si>
    <t>Graafmachine, 50 kW, categorie IIIB, biodiesel, per uur. Op basis van '20 LCA s van brandstof-machinecombinaties', TNO, 2018.</t>
  </si>
  <si>
    <t>Graafmachine, cat. IIIB, HVO</t>
  </si>
  <si>
    <t>Graafmachine, 50 kW, categorie IIIB, HVO, per uur. Op basis van '20 LCAs van brandstofmachinecombinaties', TNO, 2018.</t>
  </si>
  <si>
    <t>Graafmachine, cat. IV, diesel</t>
  </si>
  <si>
    <t>Graafmachine, 50 kW, categorie IV, diesel, per uur. Op basis van '20 LCAs van brandstofmachinecombinaties', TNO, 2018.</t>
  </si>
  <si>
    <t>Graafmachine, cat. IV, biodiesel</t>
  </si>
  <si>
    <t>Graafmachine, 50 kW, categorie IV, biodiesel, per uur. Op basis van '20 LCAs van brandstofmachinecombinaties', TNO, 2018.</t>
  </si>
  <si>
    <t>Graafmachine, cat. IV, HVO</t>
  </si>
  <si>
    <t>Graafmachine, 50 kW, categorie IV, HVO, per uur. Op basis van '20 LCAs van brandstofmachinecombinaties', TNO, 2018.</t>
  </si>
  <si>
    <t>Graafmachine, cat. IV, GTL</t>
  </si>
  <si>
    <t>Graafmachine, 50 kW, categorie IV, GTL, per uur. Op basis van '20 LCAs van brandstofmachinecombinaties', TNO, 2018.</t>
  </si>
  <si>
    <t>Graafmachine, cat. V, diesel</t>
  </si>
  <si>
    <t>Graafmachine, 50 kW, categorie V, diesel, per uur. Op basis van '20 LCAs van brandstofmachinecombinaties', TNO, 2018.</t>
  </si>
  <si>
    <t>Graafmachine, cat. V, biodiesel</t>
  </si>
  <si>
    <t>Graafmachine, 50 kW, categorie V, biodiesel, per uur. Op basis van '20 LCAs van brandstofmachinecombinaties', TNO, 2018.</t>
  </si>
  <si>
    <t>Graafmachine, cat. V, HVO</t>
  </si>
  <si>
    <t>Graafmachine, 50 kW, categorie V, HVO, per uur. Op basis van '20 LCAs van brandstofmachinecombinaties', TNO, 2018.</t>
  </si>
  <si>
    <t>Graafmachine, cat. V, GTL</t>
  </si>
  <si>
    <t>Graafmachine, 50 kW, categorie V, GTL, per uur. Op basis van '20 LCAs van brandstofmachinecombinaties', TNO, 2018.</t>
  </si>
  <si>
    <t>Torenkraan (diesel)</t>
  </si>
  <si>
    <t>Torenkraan 70 m, per uur (o.b.v. Graafmachine, categorie IIIB, diesel, per liter, c2)</t>
  </si>
  <si>
    <t>Torenkraan (hybride)</t>
  </si>
  <si>
    <t>Torenkraan 70 m, per uur (o.b.v. Graafmachine, categorie IIIB, diesel, per liter, c2). hybride systeem leidt tot 30% brandstofbesparing</t>
  </si>
  <si>
    <t>Telekraan (diesel)</t>
  </si>
  <si>
    <t>Mobiele kraan 100 ton, per uur (o.b.v. Graafmachine, categorie IIIB, diesel, per liter, c2)</t>
  </si>
  <si>
    <t>Telekraan (hybride)</t>
  </si>
  <si>
    <t>mobiele kraan 100 ton, per uur (o.b.v. Graafmachine, categorie IIIB, diesel, per liter, c2). hybride systeem leidt tot 30% brandstofbesparing.</t>
  </si>
  <si>
    <t>Dragline (diesel)</t>
  </si>
  <si>
    <t>draglinebak 2,6 m3, vermogen 261 kW, per uur (o.b.v. Graafmachine, categorie IIIB, diesel, per liter, c2)</t>
  </si>
  <si>
    <t>Vrachtwagenkraan</t>
  </si>
  <si>
    <t>Stationair draaien van vrachtwagen ter bediening van de op vrachtwagen aanwezige kraan, per uur o.b.v. Graafmachine, categorie IIIB, diesel, per liter, c2</t>
  </si>
  <si>
    <t>Asfalt-betonzaag (diesel)</t>
  </si>
  <si>
    <t>per uur (o.b.v. Graafmachine, categorie IIIB, diesel, per liter, c2)</t>
  </si>
  <si>
    <t>Asfaltfrees (diesel)</t>
  </si>
  <si>
    <t>Asfaltfrees 2,1 m breed, per uur (o.b.v. Graafmachine, categorie IIIB, diesel, per liter, c2)</t>
  </si>
  <si>
    <t>Koudfrees diesel wegmarkering</t>
  </si>
  <si>
    <t>Per uur o.b.v. Graafmachine, categorie IIIB, diesel, per liter, c2. Minder energie verbruik doordat verwarmen niet nodig is.</t>
  </si>
  <si>
    <t>Aanbrengen wegmarkering</t>
  </si>
  <si>
    <t>Wagen met extruderdrukspuit, per uur o.b.v. Graafmachine, categorie IIIB, diesel, per liter, c2</t>
  </si>
  <si>
    <t>Trilnaald t.b.v. verdichten beton elektrisch</t>
  </si>
  <si>
    <t>Trilnaald 2,25 kW, per uur</t>
  </si>
  <si>
    <t>Trilplaat t.b.v. verdichten beton diesel</t>
  </si>
  <si>
    <t>Trilplaat 13 kN verdichtingsvermogen, per uur</t>
  </si>
  <si>
    <t>Trilplaat t.b.v. verdichten beton elektrisch</t>
  </si>
  <si>
    <t>trilplaat 13 kN verdichtingsvermogen, 2,2 kW, per uur</t>
  </si>
  <si>
    <t>Trilplaat t.b.v. verdichten straatwerk en zand</t>
  </si>
  <si>
    <t>trilplaat 250-700 kN verdichtingsvermogen, per uur</t>
  </si>
  <si>
    <t>Aanbrengen betonverharding, slipformpaver</t>
  </si>
  <si>
    <t>vermogen 140 kW, per uur</t>
  </si>
  <si>
    <t>Verdichten funderingslagen, wals</t>
  </si>
  <si>
    <t>Wals 9 ton Bomag 174 AP4, per uur</t>
  </si>
  <si>
    <t>Maaien met tractor, diesel</t>
  </si>
  <si>
    <t>Mulchmaaier, Case Maxxum 5130, per uur</t>
  </si>
  <si>
    <t>Maaien met tractor, elektrisch</t>
  </si>
  <si>
    <t>Drie-deks cirkelmaaier voor parken opgeschaald naar schaalgrootte cirkelmaaier/trekker, per uur</t>
  </si>
  <si>
    <t>Wiellaadschop (diesel)</t>
  </si>
  <si>
    <t>Gemiddelde van Caterpillar modellen: (950M, 15L; 962M, 16L; 966M, 18L; 972M, 19L; 980M, 23L; 982M, 25L), per uur. Op basis van '20 LCA s van brandstof-machinecombinaties', TNO, 2018.</t>
  </si>
  <si>
    <t>Wiellaadschop (elektrisch)</t>
  </si>
  <si>
    <t>WL20e: Batterij: 48 V; capaciteit: 230 Ah; Looptijd: 3,5 h; A=230/3,5 = 65,71 A; kWh = 230*65,71/1000, per uur</t>
  </si>
  <si>
    <t>Bulldozer (hybride)</t>
  </si>
  <si>
    <t>Per uur. 30% brandstofbesparing t.o.v. een reguliere (diesel) bulldozer. Op basis van '20 LCA s van brandstof-machinecombinaties', TNO, 2018.</t>
  </si>
  <si>
    <t>Dumper (diesel)</t>
  </si>
  <si>
    <t>Dumper: vermogen 215 kW; efficientie: 250 g/kWh; Dichtheid diesel: 0,84 kg/l. Per uur. Op basis van '20 LCA s van brandstof-machinecombinaties', TNO, 2018.</t>
  </si>
  <si>
    <t>Dumper (hybride)</t>
  </si>
  <si>
    <t>Uitgangspunt: 30 % brandstofbesparing t.o.v. een reguliere (diesel) dumper. Per uur. Op basis van '20 LCA s van brandstof-machinecombinaties', TNO, 2018.</t>
  </si>
  <si>
    <t>Werkvlet (diesel)</t>
  </si>
  <si>
    <t>Verbruik 20 l/h. Per uur. Op basis van '20 LCA s van brandstof-machinecombinaties', TNO, 2018.</t>
  </si>
  <si>
    <t>Sleephopperzuiger (MDO)</t>
  </si>
  <si>
    <t>703 kg MDO/h, diesel 42 MJ/kg, per uur. Op basis van TNO LCA rapportage scheepsbrandstoffen.</t>
  </si>
  <si>
    <t>Sleephopperzuiger (LNG)</t>
  </si>
  <si>
    <t>Bepaald op basis van 703 MDO/h en verhouding van LHV MDO (42 MJ/kg) en LNG (49 MJ/kg), per uur. Op basis van TNO LCA rapportage scheepsbrandstoffen.</t>
  </si>
  <si>
    <t>Sleephopperzuiger (HVO)</t>
  </si>
  <si>
    <t>Bepaald op basis van 703 MDO/h en verhouding van LHV MDO (42 MJ/kg) en HVO (44 MJ/kg), per uur. Op basis van TNO LCA rapportage scheepsbrandstoffen.</t>
  </si>
  <si>
    <t>Sleephopperzuiger (Bio-LNG)</t>
  </si>
  <si>
    <t>Bepaald op basis van 703 kg MDO/h en verhouding van LHV MDO (42 MJ/kg) en Bio-LNG (49 MJ/kg), per uur. Op basis van TNO LCA rapportage scheepsbrandstoffen.</t>
  </si>
  <si>
    <t>Sleephopperzuiger (GTL)</t>
  </si>
  <si>
    <t>Bepaald op basis van 703 kg MDO/h en verhouding van LHV MDO (42 MJ/kg) en GTL (43 MJ/kg), per uur. Op basis van TNO LCA rapportage scheepsbrandstoffen.</t>
  </si>
  <si>
    <t>Sleephopperzuiger (HFO)</t>
  </si>
  <si>
    <t>Bepaald op basis van 703 kg MDO/h en verhouding van LHV MDO (42 MJ/kg) en HFO (41 MJ/kg), per uur. Op basis van TNO LCA rapportage scheepsbrandstoffen.</t>
  </si>
  <si>
    <t>Sleephopperzuiger (Waterstof)</t>
  </si>
  <si>
    <t>Bepaald op basis van 703 kg MDO/h en verhouding van LHV MDO (42 MJ/kg) en Waterstof (120 MJ/kg), per uur. Op basis van TNO LCA rapportage scheepsbrandstoffen.</t>
  </si>
  <si>
    <t>Graafmachine klein (elektrisch)</t>
  </si>
  <si>
    <t>Verbruik van 146kWh over 8 uur, per uur. Op basis van '20 LCA s van brandstof-machinecombinaties', TNO, 2018.</t>
  </si>
  <si>
    <t>Graafmachine klein (diesel)</t>
  </si>
  <si>
    <t>vermogen 28 kW; efficientie: 270 g/kWh; Dichtheid diesel: 0,84 kg/l, per uur. Op basis van '20 LCA s van brandstof-machinecombinaties', TNO, 2018.</t>
  </si>
  <si>
    <t>Trekker (klein)</t>
  </si>
  <si>
    <t>Compacttrekker: vermogen 40 kW; efficientie: 255 g/kWh; Dichtheid diesel: 0,84 kg/l, per uur. Op basis van '20 LCA s van brandstof-machinecombinaties', TNO, 2018.</t>
  </si>
  <si>
    <t>Betonmixer-pompwagen combinatie (diesel)</t>
  </si>
  <si>
    <t>Uitgangspunt: Ginaf x 4446 TS (46 ton), mixer 7 l/h, pomp 7 l/h, per uur. Op basis van '20 LCA s van brandstof-machinecombinaties', TNO, 2018.</t>
  </si>
  <si>
    <t>Betonmixer-pompwagen combinatie (hybride)</t>
  </si>
  <si>
    <t>Uitgangspunt: 50% brandstofbesparing door elektrisch mixen; Ginaf x 4446 TS (46 ton), mixer 7 l/h, pomp 7 l/h, per uur. Op basis van '20 LCA s van brandstof-machinecombinaties', TNO, 2018.</t>
  </si>
  <si>
    <t>Hydraulisch zandtransport</t>
  </si>
  <si>
    <t>Berekening gebaseerd op: Transport over 300m, verbruik 0,5 l/m3, Dichtheid zand 1400 kg/m3, Diesel LHV 35,9 MJ/l, per uur. Op basis van '20 LCA s van brandstof-machinecombinaties', TNO, 2018.</t>
  </si>
  <si>
    <t>Bulldozer (diesel)</t>
  </si>
  <si>
    <t>Verbruik 296 g/kW, vermogen 60 kW; Dichtheid diesel: 0,84 kg/l, per uur. Op basis van '20 LCA s van brandstof-machinecombinaties', TNO, 2018.</t>
  </si>
  <si>
    <t>Heistelling, hydraulisch t.b.v. heien/trillen (diesel)</t>
  </si>
  <si>
    <t>Per uur. Op basis van '20 LCA s van brandstof-machinecombinaties', TNO, 2018.</t>
  </si>
  <si>
    <t>Heistelling, hydraulisch t.b.v. schroeven (diesel)</t>
  </si>
  <si>
    <t>Vergelijkbaar met trilheistelling, per uur. Op basis van '20 LCA s van brandstof-machinecombinaties', TNO, 2018.</t>
  </si>
  <si>
    <t>Afvalbewerking op locatie (Mobiele puinbreker (diesel))</t>
  </si>
  <si>
    <t>Afvalbewerking op locatie (Mobiele puinbreker (hybride))</t>
  </si>
  <si>
    <t>Slopen (Graafmachine met sloophamer/knijper/grijper, hydraulisch (diesel))</t>
  </si>
  <si>
    <t>Graafmachine: vermogen 100 kW; efficiëntie: 263 g/kWh; Dichtheid diesel: 0,84 kg/l; gelijk aan graafmachine, per uur. Op basis van '20 LCA s van brandstof-machinecombinaties', TNO, 2018.</t>
  </si>
  <si>
    <t>Lengtemarkering, thermoplastisch, doorlopend</t>
  </si>
  <si>
    <t>MKIwaarde op basis van een doorgetrokken streep van 20 cm breed1 meter lengtemarkering. Toelichting m2 per m1 toepassing: 3 mm dikke thermoplast aangebracht met een open slof of een extruder, 610 hier 10 kg 3mm 1m2.</t>
  </si>
  <si>
    <t>Reflectorpalen PVC</t>
  </si>
  <si>
    <t>Reflectorpaal, PVC, per stuk. 1120x100x30mm, reflectorafm 2x45x183x5mm, wit pvc ,harpoenmodel, et 2zijdig prismareflectoren 1x rood 1x wit. Aangenomen dat de bijdrage van de reflector verwaarloosbaar is.</t>
  </si>
  <si>
    <t>Wegdekreflector, PVC met LED</t>
  </si>
  <si>
    <t>Per stuk. lux lunar6, 80 mm, tweezijdig led, Liion, 8 jaar, 30 gram. Samenstelling gebaseerd op aanname.</t>
  </si>
  <si>
    <t>Armatuur, met lamp, aluminiumgehard glas</t>
  </si>
  <si>
    <t>Armatuur, met lamp, aluminiumgehard glas, per stuk</t>
  </si>
  <si>
    <t>Bekabeling, installatie</t>
  </si>
  <si>
    <t>Bekabeling, installatie, per meter</t>
  </si>
  <si>
    <t>Bekabeling, grondkabel</t>
  </si>
  <si>
    <t>Bekabeling, grondkabel, per meter</t>
  </si>
  <si>
    <t>Damwand, staal constructiestaal</t>
  </si>
  <si>
    <t>Stalen damwanden van 12 m diep, AZ24700, 0,136 tonm2, per m2</t>
  </si>
  <si>
    <t>Ankers, met groutelement</t>
  </si>
  <si>
    <t>Het betreft een anker met groutelement. De schroefinjectieanker heeft de volgende afmetingen: diameter 82,5 x 17,5 mm, E470, GEWI80, 30 kg per m, staal MW450 470 legering met mangaan en vanadium. Het uitgangspunt is een anker van 14 meter. Het anker is uitgewerkt per stuk en weegt ca. 392 kg.Het groutanker wordt na einde levensduur verwijderd door het anker te 'laten ploffen'. Hierbij wordt een klein explosief in de ankerstang geschoven tot aan het groutlichaam. Het groutlichaam wordt opgeblazen zodat de stang los getrokken kan worden. Het groutlichaam en een deel van de stang blijven in de grond zitten.</t>
  </si>
  <si>
    <t>Bevestigingsverbindingen met verankering</t>
  </si>
  <si>
    <t>2 ankers per m1, type verzinkt staal, teruggerekend 4 kg per m2 fundatie. Per stuk.</t>
  </si>
  <si>
    <t>Wegdekreflectoren, glasbol PVC</t>
  </si>
  <si>
    <t>Wegdekreflectoren, glasbol, per stuk</t>
  </si>
  <si>
    <t>Hectometerpaal met bord</t>
  </si>
  <si>
    <t>Hectometerpaal en bord, per stuk</t>
  </si>
  <si>
    <t>Grond, werk met werk maken geen intern transport</t>
  </si>
  <si>
    <t>Bijdrage aan hoofdproduct: Grondverzet, geen aanvoer meegenomen, per m3</t>
  </si>
  <si>
    <t>Teelaarde</t>
  </si>
  <si>
    <t>Bijdrage aan hoofdproduct: 80% van terrein met grondverbetering. Samenstelling teelaarde fijn afgezeefde grond met groencompost en veen, zeefmaat lt; 20 mm. per m3.</t>
  </si>
  <si>
    <t>Aanleg, inzaaien gras</t>
  </si>
  <si>
    <t>Bijdrage aan hoofdproduct: 80% van terrein met zaaigras, per m2.</t>
  </si>
  <si>
    <t>Aanleg, planten struiken plantsoen</t>
  </si>
  <si>
    <t>Betreft aanleg van struiken een plantsoen. De kaart is uitgewerkt per m2. Er is aangenomen dat men 5 struiken per m2 kwijt kan, en dat het gewicht per struik ca. 10 kg is.</t>
  </si>
  <si>
    <t>Aanleg, paden aanleg graspark</t>
  </si>
  <si>
    <t>Per m1 strekkende meter pad. Bijdrage aan hoofdproduct: terrein 100x100, 500m pad dus 0,05m1 m2. Boomschors Dennenschors, 600700 kgm3, dikte pad 610, hier 8 cm, pad 1 m breed, Los gestort wordt geleverd met een kipper trailer.</t>
  </si>
  <si>
    <t>Onderhoud, maaien graspark, diesel</t>
  </si>
  <si>
    <t>zelfde als fase B in aanleg gras. Tweemaal per jaar maaien. Per m2.</t>
  </si>
  <si>
    <t>Onderhoud, snoeien, struikenplantsoen, diesel</t>
  </si>
  <si>
    <t>Per m2. Zelfde als fase B in aanleg struikenplantsoen. Tweemaal per jaar onderhoud.</t>
  </si>
  <si>
    <t>Onderhoud, snoeien, struikenplantsoen, elektrisch 2</t>
  </si>
  <si>
    <t>Per m2.</t>
  </si>
  <si>
    <t>Onderhoud, snoeien, bomen, diesel</t>
  </si>
  <si>
    <t>Per stuk.</t>
  </si>
  <si>
    <t>Onderhoud, snoeien, bomen, elektrisch</t>
  </si>
  <si>
    <t>Per stuk per jaar.</t>
  </si>
  <si>
    <t>Onderhoud, paden, diesel</t>
  </si>
  <si>
    <t>per m1. Vergelijking met driedeks cirkelmaaier voor parken verbruik 1820kW, opgeschaald naar schaalgrootte cirkelmaaiertrekker factor 2.</t>
  </si>
  <si>
    <t>Beton, in het werk gestort, C2025, incl. wapening en waterkerende laag</t>
  </si>
  <si>
    <t>658 kg betonmortel C2025, mix: 25% CEMI+75% CEMIII; 11,2 kg wapening, 0,13kg EPDM waterkerend laag. Vloer heeft een dikte van 280 mm verschaalbaar.</t>
  </si>
  <si>
    <t>Onderhoud, maaien graspark, schapen</t>
  </si>
  <si>
    <t>Per m2jaar</t>
  </si>
  <si>
    <t>Onderhoud, paden, elektrisch</t>
  </si>
  <si>
    <t>Bekleding, kunststof grastegels grids</t>
  </si>
  <si>
    <t>Per m2. Bijdrage aan hoofdproduct: 3m top bekleed met grastegels, gekozen voor kunststof grastegels  paddocktegels van 50 x 50 x 5 cm, dikte 3mm, gewicht circa 9,6 kgm2 van HDPE infrastore.nl.</t>
  </si>
  <si>
    <t>Bepoting, 3m top bekleed met gras</t>
  </si>
  <si>
    <t>Per m2. Bijdrage aan hoofdproduct: 3 m top bekleed met helmgras.</t>
  </si>
  <si>
    <t>Filtermateriaal, mijnsteen</t>
  </si>
  <si>
    <t>Het uitgangspunt is mijnsteen. De mijnsteen is uitgewerkt per 1 m3, de dichtheid van mijnsteen is 1,4 ton per m3.</t>
  </si>
  <si>
    <t>Bekleding, krammaterosiemat, kokos</t>
  </si>
  <si>
    <t>Het uitgangspunt is een Krammaterosiemat van kokos, tijdelijke bescherming van dijken tijdens het storm seizoen. Worden verwijderd als grasbekleding op sterkte is.</t>
  </si>
  <si>
    <t>Deuvels</t>
  </si>
  <si>
    <t>Per stuk. Uitgangspunt zijn stalen pennenwapeningsstaven van 500mm.</t>
  </si>
  <si>
    <t>Infrakoppelstaven</t>
  </si>
  <si>
    <t>Per stuk. Uitgangspunt zijn infrakoppelstaven langsrichting, om de circa 1,5m per 3x5, met PP huls.</t>
  </si>
  <si>
    <t>Betonverhardingen, Zandbed</t>
  </si>
  <si>
    <t>Per m2. Uitgangspunt zijn Puinmenggranulaat 25cm en zand 25cm.</t>
  </si>
  <si>
    <t>Goten, staal</t>
  </si>
  <si>
    <t>Per m1. Uitgangspunt is Top goot Watergoot Verzinkt Stalen Gleuvenrooster 100 x 12 x 8 cm.</t>
  </si>
  <si>
    <t>Kantopsluitingen</t>
  </si>
  <si>
    <t>Per m1. kantopsluiting verzinkt, 6+4+2cmx2mm.</t>
  </si>
  <si>
    <t>Straatwerk elementen, natuursteen</t>
  </si>
  <si>
    <t>Per m2. Chinees natuursteen.</t>
  </si>
  <si>
    <t>Bekleding; waterbouwsteen, breuksteen, natuursteen</t>
  </si>
  <si>
    <t>Per m2. Bijdrage aan hoofdproduct: berekend per m2 met een dikte van circa 60cm.</t>
  </si>
  <si>
    <t>Filtermateriaal, Fijne breuksteenwaterbouwsteen</t>
  </si>
  <si>
    <t>Korte omschrijving: Betreft een filterlaag t.b.v. oeverbescherming bestaande uit breuksteenwaterbouwsteen. De dichtheid van waterbouwsteen is 2650 kgm3, los gestort. Met een porositeit van 30% is echter 1855 kgm3 aangehouden. Het filtermateriaal wordt na einde leven niet verwijderd.;Toepassing in het werk: Dient ter bescherming van dijkoevers;Functionele Eenheid : m3;Levensduur jaar: 999 jaar werkelijke levensduur is korter, maar het product wordt niet vervangen.;Gewicht kg van product per Functionele Eenheid FE : 1.855 kgm3;Dichtheden kgm³ : 1.855 kgm3;</t>
  </si>
  <si>
    <t>Filtermateriaal, geotextiel PE</t>
  </si>
  <si>
    <t>Per m2. Bijdrage aan hoofdproduct: 15mhelft van bodem, teruggerekend naar 1 m2 oever en berm.</t>
  </si>
  <si>
    <t>Filtermateriaal, rijshoutmatten</t>
  </si>
  <si>
    <t>Filtermateriaal  Grind Rivier en Noordzeegrind</t>
  </si>
  <si>
    <t>Het uitgangspunt is het aanbrengen van grind, dat zowel rivier als Noordzeegrind representeert. Er zijn in de praktijk verschillen qua winning en transport en eventueel nabehandeling  wassen, maar geredeneerd vanuit milieuimpact zal het verschil in invloed op het totale product gering zijn. Daarnaast is voor de winning van grind slechts één basisprofiel in de NMDprocessendatabase en in EcoInvent aanwezig voor het winnen van grind. Het meest onderscheidend is het transport naar de bouwplaats module A4, die winningslocatie specifiek is.  Het grind is uitgewerkt per 1 m3. De dichtheid van het grind is 1,5 ton m3 met een 30 strekkende meter aanleg van 15 cm filtermateriaal.</t>
  </si>
  <si>
    <t>Ophoogmateriaal, klei</t>
  </si>
  <si>
    <t>Per m3. Klei bestaat uit deeltjes vaste stof, water met daarin opgeloste stoffen en uit gassen. De fijne fractie van de deeltjes vaste stof en het water bepalen de karakteristieke eigenschappen van klei. De fijne deeltjes bestaan uit verschillende mineralen. Klei wordt toegepast voor dijkverzwaring en vooral gewonnen in de uiterwaarden langs de grote rivieren. Er is een soortelijk gewicht van 1600 kgm3 aangehouden.</t>
  </si>
  <si>
    <t>Wegdekreflector, glasbol PVC LED</t>
  </si>
  <si>
    <t>LUX 4, veiligheidsglas, 540 gr glas, 1015 12 jaar, 70% is SiO2</t>
  </si>
  <si>
    <t>Lichtmast aluminium schaalbaar</t>
  </si>
  <si>
    <t>Lichtmast van 4 meter. Schaalbaar op lengte van 4 tot 18 meter. Alleen het materiaal schaalt, de processen voor plaatsen en verwijderen zijn vaste waardes.</t>
  </si>
  <si>
    <t>Lichtmast staal schaalbaar</t>
  </si>
  <si>
    <t>Per stuk. Lichtmast van 4 meter bovengronds. Schaalbaar van 418 meter bovengronds, gaat afhankelijk van de hoogte nog 1,52,5 meter de grond in. Alleen het materiaal schaalt, de processen voor plaatsen en verwijderen zijn vaste waardes.</t>
  </si>
  <si>
    <t>Betonmortel voor GWW  C1215CEM III 2311 kgm3 compleet</t>
  </si>
  <si>
    <t>Betonmortel voor GWW  C2025 CEM I 2332 kgm3 compleet</t>
  </si>
  <si>
    <t>Betonmortel voor GWW  C3037 CEM I 30% granulaat 2311 kgm3 compleet</t>
  </si>
  <si>
    <t>Betonmortel voor GWW  C2025 CEM III 2365 kgm3 compleet</t>
  </si>
  <si>
    <t>Betonmortel voor GWW  C2025 CEM III 30% granulaat 2375 kgm3 compleet</t>
  </si>
  <si>
    <t>Staal constructieprofiel, Groot IPE600</t>
  </si>
  <si>
    <t>Zwaar stalen constructieprofiel op basis van IPE600 per m</t>
  </si>
  <si>
    <t>Staal constructieprofiel, Middelgroot IPE300</t>
  </si>
  <si>
    <t>Middelzwaar stalen constructieprofiel op basis van IPE300 per m</t>
  </si>
  <si>
    <t>Staal constructieprofiel, Klein IPE140</t>
  </si>
  <si>
    <t>Licht stalen constructieprofiel op basis van IPE140 per m</t>
  </si>
  <si>
    <t>Bevestigingen, verbindingen en verankeringen voor stalen constructie</t>
  </si>
  <si>
    <t>Gemiddelde bevestiging, verbinding of verankering voor een grote stalen constructie. Het uitgangspunt van de decompositie van deze productkaart 1 stuk is totaal 10 kg,  is dat er per stuk 20 stuks verbindingsmateriaal wordt gebruikt van elk 0,5 kg. Dit betreft een gemiddelde van bevestigingsmiddelen waarmee relatief lichte constructie balken 13,2 kgm1 en zware constructie balken 124,4 kgm1 worden verbonden.</t>
  </si>
  <si>
    <t>Drainbuis, PP450 vezels</t>
  </si>
  <si>
    <t>Drainbuis met uitwendige diameter van 125mm, met daaromheen PP450 vezels. Per m1.</t>
  </si>
  <si>
    <t>Draineerzand</t>
  </si>
  <si>
    <t>Per m3. Draineerzand met een tijdelijke draineerfunctie is mineraal zand waarvan het gehalte aan minerale deeltjes door zeef 63um van de fractie door zeef 2mm ten hoogste 5% bedraagt. Van zand met een permanente draineerfunctie moet de fractie op zeef 250um ten minste 50% bedragen CROW, 2015: 23.26.01. Het uitgangspunt is draineerzand met een soortelijk gewicht van 1500 kgm3 los gestort.</t>
  </si>
  <si>
    <t>Funderingslaag Betongranulaat 250mm</t>
  </si>
  <si>
    <t>Aanleg funderingslaag Betongranulaat 250mm dik per m2. Het granulaat is verkregen door breken en zeven van betonpuin afkomstig van selectieve sloop van betonconstructies. Het uitgangspunt is een dichtheid van 2200 kgm3.</t>
  </si>
  <si>
    <t>Funderingslaag Betongranulaat 300mm</t>
  </si>
  <si>
    <t>Aanleg funderingslaag Betongranulaat 300mm dik per m2. Het granulaat is verkregen door breken en zeven van betonpuin afkomstig van selectieve sloop van betonconstructies. Het uitgangspunt is een dichtheid van 2200 kgm3.</t>
  </si>
  <si>
    <t>Funderingslaag Fosforslakken</t>
  </si>
  <si>
    <t>Aanleg funderingslaag fosforslakken per m2. Fosforslak is materiaal dat ontstaat bij de productie van fosfor. Het mengsel bestaat uit gebroken fosforslak, een hydraulisch bindmiddel enof gegranuleerde hoogovenslak en eventueel LDstaalslak. Uitloging gedurende 100 jaar opgenomen in berekeningen. Het uitgangspunt is een dichtheid van 2800 kgm3. De kaart is schaalbaar ingevoerd met een standaard dikte van 200mm.</t>
  </si>
  <si>
    <t>Ophoogmateriaal, grond</t>
  </si>
  <si>
    <t>Per m3. Grond is vast materiaal dat bestaat uit minerale delen met een maximale korrelgrootte van 2 millimeter en organische stof in een verhouding en met een structuur zoals deze in de bodem van nature worden aangetroffen, alsmede van nature in de bodem voorkomende schelpen en grind met een korrelgrootte van 2 tot 63 mm. Er is een soortelijk gewicht van 1625 kgm3 aangehouden.</t>
  </si>
  <si>
    <t>Funderingslaag Fosforslakken 250mm</t>
  </si>
  <si>
    <t>Aanleg funderingslaag fosforslakken 250mm dik per m2. Fosforslak is materiaal dat ontstaat bij de productie van fosfor. Het mengsel bestaat uit gebroken fosforslak, een hydraulisch bindmiddel enof gegranuleerde hoogovenslak en eventueel LDstaalslak. Uitloging gedurende 100 jaar opgenomen in berekeningen. Het uitgangspunt is een dichtheid van 2800 kgm3.</t>
  </si>
  <si>
    <t>Ophoogmateriaal, thermisch gereinigde grond</t>
  </si>
  <si>
    <t>Per m3. Soms is grond verontreinigd met bijvoorbeeld olieresten of organisch materiaal. Door sterke verhitting, waardoor de vervuilende deeltjes verbranden, kan de grond gereinigd worden. Thermisch gereinigde grond is zeer arm, en daardoor niet geschikt voor plantengroei. Het wordt daarom vooral als bouw of vulstof toegepast. Het reinigen is geen onderdeel van deze kaart, dat is onderdeel van een voorgaande levenscyclus. Er is een soortelijk gewicht van 1625 kgm3 aangehouden.</t>
  </si>
  <si>
    <t>Ophoogmateriaal, gewassen AECbodemas</t>
  </si>
  <si>
    <t>Per m3. AEC AfvalEnergieCentraleof AVI Afval Verbranding Installatie bodemas is de as die overblijft in een verbrandingsinstallatie en op de bodem van de ketel achterblijft. Vanwege de verontreiniging in bodemas dient het eerst gewassen te worden. Het wassen is onderdeel van de afvalbehandeling van hetgeen is verbrand en is daarom niet opgenomen in deze kaart. De kaart is inclusief uitloging opgenomen in module B1 bij een laagdikte van 0,4m. AECbodemas heeft een soortelijk gewicht van 1650 kgm3.</t>
  </si>
  <si>
    <t>Funderingslaag Fosforslakken 300mm</t>
  </si>
  <si>
    <t>Aanleg funderingslaag fosforslakken 300mm dik per m2. Fosforslak is materiaal dat ontstaat bij de productie van fosfor. Het mengsel bestaat uit gebroken fosforslak, een hydraulisch bindmiddel enof gegranuleerde hoogovenslak en eventueel LDstaalslak. Uitloging gedurende 100 jaar opgenomen in berekeningen. Het uitgangspunt is een dichtheid van 2800 kgm3.</t>
  </si>
  <si>
    <t>Ophoogmateriaal, EPS</t>
  </si>
  <si>
    <t>Per m3. EPS geëxpandeerd polystyreen is een lichtgewicht, op druk belastbaar en vormvast materiaal. Door vervanging van een zandconstructie door een lichte constructie met EPS wordt het gewicht en druk op de ondergrond verminderd waardoor de zetting verminderd of voorkomen wordt. Gecorrigeerd voor volumetransport in A4. Er is uitgegaan van EPS met een dichtheid van 20 kgm3</t>
  </si>
  <si>
    <t>Funderingslaag Hydraulisch menggranulaat</t>
  </si>
  <si>
    <t>Aanleg funderingslaag Hydraulisch menggranulaat per m2. Het granulaat is verkregen door het breken en zeven van beton en metselwerkpuin in een bouw en sloopafvalbewerkingsinrichting waarna er een slakmateriaal is toegevoegd. Een hoogovenslakmengsel is hierbij als uitgangspunt genomen. Uitloging gedurende 100 jaar opgenomen in berekeningen. Het uitgangspunt is een dichtheid van 1950 kgm3. De kaart is schaalbaar, en heeft een standaard laagdikte van 200mm.</t>
  </si>
  <si>
    <t>Funderingslaag Hydraulisch menggranulaat 250mm</t>
  </si>
  <si>
    <t>Aanleg funderingslaag Hydraulisch menggranulaat 250mm dik per m2. Het granulaat is verkregen door het breken en zeven van beton en metselwerkpuin in een bouw en sloopafvalbewerkingsinrichting waarna er een slakmateriaal is toegevoegd. Een hoogovenslakmengsel is hierbij als uitgangspunt genomen. Uitloging gedurende 100 jaar opgenomen in berekeningen. Het uitgangspunt is een dichtheid van 1950 kgm3.</t>
  </si>
  <si>
    <t>Biaxiaal rooster</t>
  </si>
  <si>
    <t>Biaxiaal rooster per m2 voor grondwerken</t>
  </si>
  <si>
    <t>Funderingslaag Hydraulisch menggranulaat 300mm</t>
  </si>
  <si>
    <t>Aanleg funderingslaag Hydraulisch menggranulaat 300mm dik per m2. Het granulaat is verkregen door het breken en zeven van beton en metselwerkpuin in een bouw en sloopafvalbewerkingsinrichting waarna er een slakmateriaal is toegevoegd. Een hoogovenslakmengsel is hierbij als uitgangspunt genomen. Uitloging gedurende 100 jaar opgenomen in berekeningen. Het uitgangspunt is een dichtheid van 1950 kgm3.</t>
  </si>
  <si>
    <t>Funderingslaag Menggranulaat</t>
  </si>
  <si>
    <t>Aanleg funderingslaag menggranulaat per m2. Het granulaat is verkregen door breken en zeven van betonpuin en metselwerkpuin. Uitloging gedurende 100 jaar opgenomen in berekeningen. Het uitgangspunt is een dichtheid van 1950 kgm3. De kaart is schaalbaar ingevoerd met een standaard dikte van 200mm.</t>
  </si>
  <si>
    <t>Funderingslaag Menggranulaat 250mm</t>
  </si>
  <si>
    <t>Aanleg funderingslaag menggranulaat 250mm dik per m2. Het granulaat is verkregen door breken en zeven van betonpuin en metselwerkpuin. Uitloging gedurende 100 jaar opgenomen in berekeningen. Het uitgangspunt is een dichtheid van 1950 kgm3.</t>
  </si>
  <si>
    <t>Funderingslaag Menggranulaat 300mm</t>
  </si>
  <si>
    <t>Aanleg funderingslaag menggranulaat 300mm dik per m2. Het granulaat is verkregen door breken en zeven van betonpuin en metselwerkpuin. Uitloging gedurende 100 jaar opgenomen in berekeningen. Het uitgangspunt is een dichtheid van 1950 kgm3.</t>
  </si>
  <si>
    <t>Funderingslaag Metselwerkmengsel</t>
  </si>
  <si>
    <t>Aanleg funderingslaag metselwerkmengsel per m2. Het mengsel wordt verkregen door het breken en zeven van puin dat vrijkomt bij het slopen van bouwwerken van metselwerk. Uitloging gedurende 100 jaar opgenomen in berekeningen. Het uitgangspunt is een dichtheid van 1875 kgm3. De kaart is schaalbaar ingevoerd met een standaard dikte van 200mm.</t>
  </si>
  <si>
    <t>Funderingslaag Metselwerkmengsel 250mm</t>
  </si>
  <si>
    <t>Aanleg funderingslaag metselwerkmengsel 250mm dik per m2. Het mengsel wordt verkregen door het breken en zeven van puin dat vrijkomt bij het slopen van bouwwerken van metselwerk. Uitloging gedurende 100 jaar opgenomen in berekeningen. Het uitgangspunt is een dichtheid van 1875 kgm3.</t>
  </si>
  <si>
    <t>Funderingslaag Metselwerkmengsel 300mm</t>
  </si>
  <si>
    <t>Aanleg funderingslaag metselwerkmengsel 300mm per m2</t>
  </si>
  <si>
    <t>Schuimbeton 550 kgm3</t>
  </si>
  <si>
    <t>Schuimbeton 550 kgm3 per m3</t>
  </si>
  <si>
    <t>Schuimbeton 650 kgm3</t>
  </si>
  <si>
    <t>Schuimbeton 650 kgm3 per m3</t>
  </si>
  <si>
    <t>Onderhoud, maaien gras of park, elektrisch</t>
  </si>
  <si>
    <t>Betonmortel voor GWW  C3037 CEM I 2336 kgm3 compleet</t>
  </si>
  <si>
    <t>Betonmortel voor GWW  C3037 CEM III 2386 kgm3 compleet</t>
  </si>
  <si>
    <t>Betonmortel voor GWW  C3037 CEM III 30% granulaat 2391 kgm3 compleet</t>
  </si>
  <si>
    <t>Betonmortel voor GWW  C3545 CEM I + CEM III 5050% 2346 kgm3 compleet</t>
  </si>
  <si>
    <t>Betonmortel voor GWW  C3545 CEM I 30% granulaat 2341 kgm3 compleet</t>
  </si>
  <si>
    <t>Betonmortel voor GWW  C4555 CEM III 2387 kgm3 compleet</t>
  </si>
  <si>
    <t>Betonmortel voor GWW  C3545 CEM III 30% granulaat 2386 kgm3 compleet</t>
  </si>
  <si>
    <t>Betonmortel voor GWW  C4555 CEM I 2392 kgm3 compleet</t>
  </si>
  <si>
    <t>Betonmortel voor GWW  C3545 CEM I 2331 kgm3 compleet</t>
  </si>
  <si>
    <t>Betonmortel voor GWW  C3545 CEM I + 2kgm3 PP vezel 2353 kgm3 compleet</t>
  </si>
  <si>
    <t>Betonmortel voor GWW  C3545 CEM I +2kgm3 PP vezel 2353 kgm3 compleet</t>
  </si>
  <si>
    <t>Betonmortel voor GWW  C3545 CEM III 2391 kgm3 compleet</t>
  </si>
  <si>
    <t>Betontegels 300x300x45mm grijs</t>
  </si>
  <si>
    <t>Betontegels 300x300x45mm grijs. Per m2</t>
  </si>
  <si>
    <t>Funderingslaag Betongranulaat</t>
  </si>
  <si>
    <t>Aanleg funderingslaag Betongranulaat per m2. Het granulaat is verkregen door breken en zeven van betonpuin afkomstig van selectieve sloop van betonconstructies. Het uitgangspunt is een dichtheid van 2200 kgm3. De kaart is schaalbaar en ingevoerd met een standaard dikte van 200mm.</t>
  </si>
  <si>
    <t>Kunststof van sluisdeur, type 'rolsluisdeur', herkomst Europa, per kg kunststof, met een technische levensduur van 15 jaar.</t>
  </si>
  <si>
    <t>Deelproduct kunststof per kg kunststof: aanslagen en geleideblokken. Voor de sluisdeur uit Europa is gerekend met een transportafstand van 513 km gewogen gemiddelde; zie rapportage voor toelichting.</t>
  </si>
  <si>
    <t>Betonstraatsteen deklaagsteen 210x105x80mm grijs</t>
  </si>
  <si>
    <t>Betonstraatsteen deklaagsteen 210x105x80mm grijs. Per m2.</t>
  </si>
  <si>
    <t>Conservering van sluisdeur, type 'rolsluisdeur', herkomst Europa, per kg kaal constructie gewicht, met een technische levensduur van 20 jaar.</t>
  </si>
  <si>
    <t>Deelproduct conservering van een rolsluisdeur per kg conservering. Voor de herkomst van de sluisdeur uit Europa is gerekend met een transportafstand van 513 km gewogen gemiddelde; zie rapportage voor toelichting.</t>
  </si>
  <si>
    <t>Anodes van sluisdeur, type 'rolsluisdeur', herkomst Europa, per kg aluminium anodes, met een technische levensduur van 15 jaar.</t>
  </si>
  <si>
    <t>Deelproduct aluminium anodes van een sluisdeur per kg anodes. Voor de herkomst van een sluisdeur uit Europa is gerekend met een transportafstand van 513 km gewogen gemiddelde; zie rapportage voor toelichting. Voor aluminium is profiel 0379 Aluminium Kneedlegering aangehouden, dit benaderde het beste het Ecoinventprofiel aangehouden in de originele LCI en rapport. Deze heeft minder primaire input en daardoor een 40% lagere MKIwaarde.</t>
  </si>
  <si>
    <t>Betonstraatsteen 210x105x80mm door en door grijs</t>
  </si>
  <si>
    <t>Betonstraatsteen 210x105x80mm door en door grijs. Per m2.De productkaart is schaalbaar ingevoerd. De schalingsformule is als volgt x is dikte in cm:y = 0,3125xDe betonstraatsteen is ingevoerd met een standaard dikte van 8cm, een minimum van 5cm en een maximum van 15cm.</t>
  </si>
  <si>
    <t>Betontegels 300x300x60mm grijs</t>
  </si>
  <si>
    <t>Betontegels 300x300x60mm grijs. Per m2.</t>
  </si>
  <si>
    <t>RWSband 115  225 x 250 x 1000mm grijs</t>
  </si>
  <si>
    <t>RWSband 115  225 x 250 x 1000 mm grijs. Betonnen band voor het opsluiten van bestrating. Per m1</t>
  </si>
  <si>
    <t>Opsluitband 100x200x1000mm  grijs</t>
  </si>
  <si>
    <t>Opsluitband 100x200x1000mm  grijs. Per m1</t>
  </si>
  <si>
    <t>Trottoirband 130  150 x 250 x 1000mm grijs</t>
  </si>
  <si>
    <t>Trottoirband 130  150 x 250 x 1000 mm grijs. Betonnen band voor o.a. het opsluiten van bestrating. Per m.</t>
  </si>
  <si>
    <t>Inspectieput prefab beton 800x800x1100mm, 15mm wanddikte</t>
  </si>
  <si>
    <t>Inspectieput prefab beton 800x800x1100mm, 15mm wanddikte. Eenheid is stuks.</t>
  </si>
  <si>
    <t>Inspectieput prefab beton 1000x1000x1200mm, 15mm wanddikte</t>
  </si>
  <si>
    <t>Inspectieput prefab beton 1000x1000x1200mm, 15mm wanddikte. Eenheid is stuks.</t>
  </si>
  <si>
    <t>Inspectieput prefab beton 2000x2000x2400mm, 20mm  wanddikte</t>
  </si>
  <si>
    <t>Inspectieput prefab beton 2000x2000x2400mm, 20mm wanddikte. Eenheid is stuks.De productkaart is schaalbaar ingevoerd. De schalingsformule is als volgt x is gewicht in kg:y = 0,0226x   8E14De inspectieput is ingevoerd met een standaard gewicht van 13600kg, een minimum van 100kg en een maximum van 26250kg.</t>
  </si>
  <si>
    <t>Rioolbuis beton 300mm</t>
  </si>
  <si>
    <t>Rioolbuis beton diameter 300mm, wanddikte 55 mm</t>
  </si>
  <si>
    <t>Rioolbuis beton 500mm</t>
  </si>
  <si>
    <t>Rioolbuis beton diameter 500mm, wanddikte 65 mm</t>
  </si>
  <si>
    <t>Rioolbuis beton 800mm</t>
  </si>
  <si>
    <t>Rioolbuis beton diameter 800mm, wanddikte 100 mm</t>
  </si>
  <si>
    <t>Deksel beton en staal inspectieput 520mm</t>
  </si>
  <si>
    <t>Deksel beton en staal inspectieput 520mm. Eenheid is stuks.</t>
  </si>
  <si>
    <t>MOSA keramische wandtegel 15x30 cm, d 78mm glanzend, zijdemat  geinstalleerd</t>
  </si>
  <si>
    <t>Mosa keramische wandtegel in mediumformaat 10x30cm, 15x30cm, 20x25cm, 30x30cm,met een dikte van 78mm, geinstalleerd. Glanzend of zijdemat geglazuurd, witte scherf. Cradle to Cradle; C2C Silver gecertificeerd, geproduceerd in Maastricht.</t>
  </si>
  <si>
    <t>Bekleding, betonzuilen zoals hydroblocks</t>
  </si>
  <si>
    <t>Per m2. Bijdrage aan hoofdproduct: 10m berm bekleed met betonzuilen, bijvoorbeeld hydroblocks.De productkaart is schaalbaar ingevoerd. De schalingsformule is als volgt x is dikte in cm:y = 0,1674xDe betonzuil is ingevoerd met een standaard dikte van 20cm, een minimum van 15cm en een maximum van 50cm.</t>
  </si>
  <si>
    <t>Filtermateriaal, betonblokkenmatras</t>
  </si>
  <si>
    <t>Per m2. Bijdrage aan hoofdproduct: 15m van de 30 meter totale breedtehelft van bodem, teruggerekend naar 1m2 oever</t>
  </si>
  <si>
    <t>Natlaksysteem voor staalconstructies</t>
  </si>
  <si>
    <t>Conserveringslaag voor staalconstructies per m2. Onderhoud gedurende 100 jaar inbegrepen</t>
  </si>
  <si>
    <t>Plaatdeksel beton staal</t>
  </si>
  <si>
    <t>Per stuk. 155 kg 625mm, 50% beton, 50% staal. Eenheid is stuks.</t>
  </si>
  <si>
    <t>Betonbuis, gewapend</t>
  </si>
  <si>
    <t>Het uitgangspunt is dat de gewapende betonbuis prefab gefabriceerd is. Het betreft een gewapende betonbuis met een Nominale middellijn 1000 mm, gewapende betonbuis plaatstalen kern.  m , Hapro ø 1000 x 2400, 2960 kg gewapend, 3,33% wapening.</t>
  </si>
  <si>
    <t>Kolk, staal beton</t>
  </si>
  <si>
    <t>Per stuk, 380x380x900mm.De productkaart is schaalbaar ingevoerd. De schalingsformule is als volgt x is volume in m3:y = 78,947x  2E14De kolk is ingevoerd met een standaard volume van 0,13m3, een minimum van 0,054m3 en een maximum van 0,373m3.</t>
  </si>
  <si>
    <t>Betonbuis, ongewapend</t>
  </si>
  <si>
    <t>Per m1.</t>
  </si>
  <si>
    <t>Geotextiel</t>
  </si>
  <si>
    <t>Uniaxiaal rooster</t>
  </si>
  <si>
    <t>Uniaxiaal rooster per m2 voor grondwerken. Gemaakt van polyetheen HDPE.</t>
  </si>
  <si>
    <t>Drainbuis, kokosvezels</t>
  </si>
  <si>
    <t>Per m1. Met kokosvezels. uitwendige diameter 125mm 0,59 kgm.</t>
  </si>
  <si>
    <t>Kunststof drain</t>
  </si>
  <si>
    <t>PP stripdrain, per m.</t>
  </si>
  <si>
    <t>MOSA keramische vloertegel klein 15x15 cm, ongeglazuurd  geinstalleerd</t>
  </si>
  <si>
    <t>Mosa keramische vloertegel in kleinformaat 10x10cm, 15x15cm, 20x20cm, 15x30cm, 30x30cm, ge239;nstalleerd. Ongeglazuurd, dubbelhardgebakken. Cradle to Cradle174; C2C Silver gecertificeerd, geproduceerd in Maastricht.</t>
  </si>
  <si>
    <t>MOSA keramische vloertegel medium 60x60 cm, ongeglazuurd  geinstalleerd</t>
  </si>
  <si>
    <t>Mosa keramische vloertegel in mediumformaat 45x45cm, 30x60cm, 60x60cm, geinstalleerd. Ongeglazuurd, dubbelhardgebakken. Cradle to Cradle174; C2C Silver gecertificeerd, geproduceerd in Maastricht.</t>
  </si>
  <si>
    <t>MOSA keramische vloertegel groot 90x90 cm, ongeglazuurd  geinstalleerd</t>
  </si>
  <si>
    <t>Mosa keramische vloertegel in grootformaat 74x75cm, 90x90cm, 100x100cm, 60x120cm, geinstalleerd. Ongeglazuurd, dubbelhardgebakken. Cradle to Cradle174; C2C Silver gecertificeerd, geproduceerd in Maastricht.</t>
  </si>
  <si>
    <t>Diepwanden per m2</t>
  </si>
  <si>
    <t>Het betreft diepwand: waterremmende of afdichtende polderconstructie bestaande door graven mbv. mechanische grijpers van paneelvolumes die direct daarna worden gevuld met beton en wapening diepwand bij een kerendedragende functie. De berekening is gebaseerd op een diepwand van 0,6m dikt en uitgewerkt per m2. Daarbij is uitgegaan van een totaal gewicht van 1493 kg, waarvan 23 kg wapening betreft.</t>
  </si>
  <si>
    <t>Algemeen Drainageproject</t>
  </si>
  <si>
    <t>Totaalproduct. Algemeen drainage project met horizontale en verticale drainage per m2</t>
  </si>
  <si>
    <t>Staalconstructie: stalen boogbrug per ton</t>
  </si>
  <si>
    <t>De algemene staalconstructie is gebaseerd op een boogbrug met overspanning van 160m en 2.000 ton staal. Dit is teruggerekend naar een ton constructie. Exclusief het staal is opgenomen in het profiel. De brug wordt geconserveerd met een natlaksysteem, waarbij het onderhoud van de conserveringslaag is inbegrepen gedurende de gehele levensduur.</t>
  </si>
  <si>
    <t>ton</t>
  </si>
  <si>
    <t>Funderingsvloer, gewapend</t>
  </si>
  <si>
    <t>Per m2. Uitgangspunt is betonnen vloer gewapend met dikte vloer 80cm.</t>
  </si>
  <si>
    <t>Algemeen project  Aanleggen geotextiel</t>
  </si>
  <si>
    <t>Totaalproduct. Algemeen grondwerk project waar geotextiel wordt aangebracht onder een laag ophoogzand van 500mm per m2</t>
  </si>
  <si>
    <t>Gebonden bekledingslaag, colloidaal betonlaag</t>
  </si>
  <si>
    <t>Per m2. 0,165 ton. Onderwaterbeton met colloïdale hulpstof. Gesloten structuur: 2.210  2.300 kgm3, open: 1.900  2.200 kgm3. Gekozen voor 2,200 kgm3. Te combineren met bestortingwaterbouwsteenbreuksteen. Processen op basis van aanbrengen onderwaterbeton. Dikte colloïdaal beton op steen is 5cm, indringingsdiepte 10cm. Gemiddelde dikte 15 cm. De kaart is uitgewerkt per m3.</t>
  </si>
  <si>
    <t>Betonplaat, gewapend</t>
  </si>
  <si>
    <t>Per m2. 200mm. Uitgangspunt is doorgaande gewapende betonverharding zoals bij rotondes.</t>
  </si>
  <si>
    <t>Betonverhardingen, Goot, molgoot</t>
  </si>
  <si>
    <t>Per m1. Uitgangspunt zijn betonnen molgoten, MGT1253.De productkaart is schaalbaar ingevoerd. De schalingsformule is als volgt x is volume in m3:y = 29,214x  0,05De molgoot is ingevoerd met een standaard volume van 0,0437m3, een minimum van 0,0016m3 en een maximum van 0,095m3.</t>
  </si>
  <si>
    <t>Trottoirband 180 200 x x250 x 1000mm grijs</t>
  </si>
  <si>
    <t>Per m1. Uitgangspunt Trottoirband 1820x25x100 cm Grijs, circa 90 kgm1.</t>
  </si>
  <si>
    <t>Bosch Beton standaard keerwand, L profiel met hak volledig nieuw  hersteld</t>
  </si>
  <si>
    <t>De Lkeerwand is een slank model en is zonder steunberen uitgevoerd. De minimale hoogte van de keerwand is 50 cm, de maximale hoogte is 300 cm. Een maximale hoogte van meer dan 600 cm valt buiten deze productkaart.</t>
  </si>
  <si>
    <t>Bosch Beton standaard keerwand, L profiel met hak volledig hergebruikt  hersteld</t>
  </si>
  <si>
    <t>Vastekeuken; kast; spaanplaat, kunststoflaag, aanrecht; kunsthars gebonden, afzuigkap; staal incl. koelkast met vriesvak 37258</t>
  </si>
  <si>
    <t>vaste keuken, inbouwkasten 3m, spaanplaat met kunstoflaag. kunstharsgebonden aanrecht 3m, afzuigkap, staal, verzinkt</t>
  </si>
  <si>
    <t>MOSA keramische wandtegel 15x15 cm, d 7mm glanzend, zijdemat  geinstalleerd</t>
  </si>
  <si>
    <t>Mosa keramische wandtegel in kleinformaat 10x20cm, 15x15cm, 15x20cm met een dikte  7mm , geinstalleerd. Glanzend of zijdemat geglazuurd, witte scherf. Cradle to Cradle174; C2C Silver gecertificeerd, geproduceerd in Maastricht.</t>
  </si>
  <si>
    <t>MOSA keramische wandtegel 30x60 cm, d 8mm glanzend, zijdemat  geinstalleerd</t>
  </si>
  <si>
    <t>Mosa keramische wandtegel in grootformaat 22,5x45cm, 25x33cm, 30x45cm, 30x60cm, met een dikte 8mm, geinstalleerd. Glanzend of zijdemat geglazuurd, witte scherf. Cradle to Cradle174; C2C Silver gecertificeerd, geproduceerd in Maastricht.</t>
  </si>
  <si>
    <t>Rond RVV verkeersbord cat III, bamboe d=10mm</t>
  </si>
  <si>
    <t>Het verkeersbord heeft een diameter van 1000 mm en een dikte van 10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</si>
  <si>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Damwand, beton</t>
  </si>
  <si>
    <t>Het betreft betonnen damwand met een dikte van 0,245m. Betonmortel C55C67 CEM III. In nieuwe betondata is geen C5567 mortel aanwezig, C4555 is de hoogste sterkteklasse. De damwand is uitgewerkt per m2 en weegt totaal ca. 610 kg.</t>
  </si>
  <si>
    <t>Rond RVV verkeersbord cat III, coilcoated aluminium</t>
  </si>
  <si>
    <t>Het verkeersbord heeft een diameter van 1000 mm en een dikte van 2 mm en een DOR dubbel omgezette rand rand van 26 mm. Het materiaal betreft coilcoated aluminium.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</si>
  <si>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Modimuls ZV</t>
  </si>
  <si>
    <t>xx</t>
  </si>
  <si>
    <t>Rhinophalt en Rhinodust</t>
  </si>
  <si>
    <t>Transport met vrachtwagen, EURO 5, diesel</t>
  </si>
  <si>
    <t>Transport per vrachtwagen per tkm. EUROklasse: 5brandstof: diesel</t>
  </si>
  <si>
    <t>tkm</t>
  </si>
  <si>
    <t>Transport met vrachtwagen, EURO 5, GTL</t>
  </si>
  <si>
    <t>Transport per vrachtwagen per tkm. EUROklasse: 5brandstof: GTL</t>
  </si>
  <si>
    <t>Transport met vrachtwagen, EURO 5, 100% biodiesel</t>
  </si>
  <si>
    <t>Transport per vrachtwagen per tkm. EUROklasse: 5brandstof: biodiesel</t>
  </si>
  <si>
    <t>Transport met vrachtwagen, EURO 5, 100% HVO</t>
  </si>
  <si>
    <t>Transport per vrachtwagen per tkm. EUROklasse: 5brandstof: HVO</t>
  </si>
  <si>
    <t>Transport met vrachtwagen, EURO 6, 100% HVO</t>
  </si>
  <si>
    <t>Transport per vrachtwagen per tkm. EUROklasse: 6brandstof: HVO</t>
  </si>
  <si>
    <t>Transport met vrachtwagen, EURO 6, 100% biodiesel</t>
  </si>
  <si>
    <t>Transport per vrachtwagen per tkm. EUROklasse: 6brandstof: biodiesel</t>
  </si>
  <si>
    <t>Transport met vrachtwagen, EURO 6, diesel</t>
  </si>
  <si>
    <t>Transport per vrachtwagen per tkm. EUROklasse: 6brandstof: diesel</t>
  </si>
  <si>
    <t>Transport met vrachtwagen, EURO 6, GTL</t>
  </si>
  <si>
    <t>Transport per vrachtwagen per tkm. EUROklasse: 6brandstof: GTL</t>
  </si>
  <si>
    <t>Transport per binnenvaartschip</t>
  </si>
  <si>
    <t>Transport per binnenvaartvrachtschip per tkm.</t>
  </si>
  <si>
    <t>Transport per zeevrachtschip</t>
  </si>
  <si>
    <t>Transport per zeevrachtschip per tkm.</t>
  </si>
  <si>
    <t>Personenvervoer, klein, EURO4, benzine</t>
  </si>
  <si>
    <t>Personenvervoer per km.Wagenformaat: Klein gewicht: ca. 1200kg motorinhoud: lt; 1,4LEUROklasse: 4 Brandstof: benzine</t>
  </si>
  <si>
    <t>km</t>
  </si>
  <si>
    <t>Personenvervoer, klein, EURO4, diesel</t>
  </si>
  <si>
    <t>Personenvervoer per km.Wagenformaat: Klein gewicht: ca. 1200kg motorinhoud: lt; 1,4LEUROklasse: 4 Brandstof: diesel</t>
  </si>
  <si>
    <t>Personenvervoer, klein, EURO5, diesel</t>
  </si>
  <si>
    <t>Personenvervoer per km.Wagenformaat: Klein gewicht: ca. 1200kg motorinhoud: lt; 1,4LEUROklasse: 5Brandstof: diesel</t>
  </si>
  <si>
    <t>Personenvervoer, klein, EURO5, benzine</t>
  </si>
  <si>
    <t>Personenvervoer per km.Wagenformaat: Klein gewicht: ca. 1200kg motorinhoud: lt; 1,4LEUROklasse: 5Brandstof: benzine</t>
  </si>
  <si>
    <t>Personenvervoer, middelgroot, EURO4, benzine</t>
  </si>
  <si>
    <t>Personenvervoer per km.Wagenformaat: Middelgroot gewicht: ca. 1600kg; motorinhoud: 1,4L  2,0LEUROklasse: 4Brandstof: benzine</t>
  </si>
  <si>
    <t>Personenvervoer, middelgroot, EURO4, diesel</t>
  </si>
  <si>
    <t>Personenvervoer per km.Wagenformaat: Middelgroot gewicht: ca. 1600kg; motorinhoud: 1,4L  2,0LEUROklasse: 4Brandstof: diesel</t>
  </si>
  <si>
    <t>Personenvervoer, middelgroot, EURO5, diesel</t>
  </si>
  <si>
    <t>Personenvervoer per km.Wagenformaat: Middelgroot gewicht: ca. 1600kg; motorinhoud: 1,4L  2,0LEUROklasse: 5Brandstof: diesel</t>
  </si>
  <si>
    <t>Personenvervoer, middelgroot, EURO5, benzine</t>
  </si>
  <si>
    <t>Personenvervoer per km.Wagenformaat: Middelgroot gewicht: ca. 1600kg; motorinhoud: 1,4L  2,0LEUROklasse: 5Brandstof: benzine</t>
  </si>
  <si>
    <t>Personenvervoer, grootbestelbus, EURO4, benzine</t>
  </si>
  <si>
    <t>Personenvervoer per km.Wagenformaat: Groot gewicht: ca. 2000kg; motorinhoud: gt; 2,0LEUROklasse: 4Brandstof: benzine</t>
  </si>
  <si>
    <t>Personenvervoer, grootbestelbus, EURO4, diesel</t>
  </si>
  <si>
    <t>Personenvervoer per km.Wagenformaat: Groot gewicht: ca. 2000kg; motorinhoud: gt; 2,0LEUROklasse: 4Brandstof: diesel</t>
  </si>
  <si>
    <t>Personenvervoer, grootbestelbus, EURO5, diesel</t>
  </si>
  <si>
    <t>Personenvervoer per km.Wagenformaat: Groot gewicht: ca. 2000kg; motorinhoud: gt; 2,0LEUROklasse: 5Brandstof: diesel</t>
  </si>
  <si>
    <t>Personenvervoer, grootbestelbus, EURO5, benzine</t>
  </si>
  <si>
    <t>Personenvervoer per km.Wagenformaat: Groot gewicht: ca. 2000kg; motorinhoud: gt; 2,0LEUROklasse: 5Brandstof: benzine</t>
  </si>
  <si>
    <t>Transport met vrachtwagen, EURO 4, diesel</t>
  </si>
  <si>
    <t>Transport per vrachtwagen per tkm. EUROklasse: 4brandstof: diesel</t>
  </si>
  <si>
    <t>NS90 betonnen dwarsligger, CEM III, spoor</t>
  </si>
  <si>
    <t>Dwarsligger NS90, CEM III voor treinspoor, per stuk, met een levensduur van 45 jaar. Inclusief bevestigingsmiddelen. Voor de NS90 dwarsligger wordt uitgegaan van het type W14 bevestigingsmiddelen. Vanwege goede vergelijkbaarheid kunnen andere type bevestigingsmiddelen beschouwd worden als W14.Een NS90 dwarsligger heeft als functie het garanderen van de spoorwijdte en de afdracht van spoorstaafbelastingen ten behoeve van railverkeer voor baanvakken met een aslast van 22,5 ton bij een snelheid van 200 kmuur en een aslast van 25 ton bij een snelheid van 100 kmuur. Afmetingen zijn 2520 + 5 mm lang, 300 +5 mm breed, 175 + 3mm hoog. Het totale gewicht, incl. bevestigingsmiddelen is 290 kg. De dwarsligger heeft een levensduur van 45 jaar.</t>
  </si>
  <si>
    <t>NS90 betonnen dwarsligger, CEM I, spoor</t>
  </si>
  <si>
    <t>Dwarsligger NS90, CEM I voor treinspoor, per stuk, met een levensduur van 45 jaar. Inclusief bevestigingsmiddelen. Voor de NS90 dwarsligger wordt uitgegaan van het type W14 bevestigingsmiddelen. Vanwege goede vergelijkbaarheid kunnen andere type bevestigingsmiddelen beschouwd worden als W14.Een NS90 dwarsligger heeft als functie het garanderen van de spoorwijdte en de afdracht van spoorstaafbelastingen ten behoeve van railverkeer voor baanvakken met een aslast van 22,5 ton bij een snelheid van 200 kmuur en een aslast van 25 ton bij een snelheid van 100 kmuur. Afmetingen zijn 2520 + 5 mm lang, 300 +5 mm breed, 175 + 3mm hoog. Het totale gewicht, incl. bevestigingsmiddelen is 290 kg. De dwarsligger heeft een levensduur van 45 jaar.</t>
  </si>
  <si>
    <t>Opsluitband beton 300x150x1000mm grijs</t>
  </si>
  <si>
    <t>Per m1. Grijs, circa 112 kgm1.Afmetingen 300 x 150 x 1000mm grijs</t>
  </si>
  <si>
    <t>Goot, betongoot molgoot</t>
  </si>
  <si>
    <t>Per m1. Uitgangspunt zijn molgoten, MGT1253, 100 kgm.</t>
  </si>
  <si>
    <t>Elementverhardingen, Zandbed</t>
  </si>
  <si>
    <t>Zandbed per m2, 25 cm hoog.</t>
  </si>
  <si>
    <t>Elementverharding, Voegvulling, Zand A13 en A4</t>
  </si>
  <si>
    <t>6 kgm2. Aangenomen dat het materiaal niet verwijderd of hergebruikt kan worden in eindeleven fase.</t>
  </si>
  <si>
    <t>Kunststof van sluisdeur, type 'rolsluisdeur', ZuidAmerika, per kg kunststof, met een technische levensduur van 15 jaar.</t>
  </si>
  <si>
    <t>Deelproduct kunststof van een sluisdeur per kg kunststof: aanslagen en geleideblokken. Voor de herkomst van de sluisdeur uit ZuidAmerika is gerekend met een transportafstand van 9.762 km zie rapportage voor toelichting.  Het zeetransport is per tkm met een factor 8,1 verhoogd om te compenseren voor het specifieke schip dat zeesluizen vervoerd zie rapportage voor toelichting.</t>
  </si>
  <si>
    <t>Kunststof van sluisdeur, type 'rolsluisdeur', herkomst onbepaald, per kg kunststof, met een technische levensduur van 15 jaar.</t>
  </si>
  <si>
    <t>Deelproduct kunststof van een sluisdeur per kg kunststof: aanslagen en geleideblokken. De herkomst van de sluisdeur is onbepaald en gebaseerd op gewogen gemiddeldes zie rapportage voor toelichting. De aangehouden transportafstand is 2659 km.  Het zeetransport is per tkm met een factor 8,1 verhoogd om te compenseren voor het specifieke schip dat zeesluizen vervoerd zie rapportage voor toelichting.</t>
  </si>
  <si>
    <t>Anodes van sluisdeur, type 'rolsluisdeur', herkomst OostAzie, per kg aluminium anodes, met een technische levensduur van 15 jaar.</t>
  </si>
  <si>
    <t>Deelproduct aluminium anodes van een sluisdeur per kg anodes. Voor de herkomst van de sluisdeur uit OostAzie is gerekend met een transportafstand van 20.520 km zie rapportage voor toelichting.  Het zeetransport is per tkm met een factor 8,1 verhoogd om te compenseren voor het specifieke schip dat zeesluizen vervoerd zie rapportage voor toelichting. Voor aluminium is profiel 0379 Aluminium Kneedlegering aangehouden, dit benaderde het beste het Ecoinventprofiel aangehouden in de originele LCI en rapport. Deze heeft minder primaire input en daardoor een 40% lagere MKIwaarde.</t>
  </si>
  <si>
    <t>Anodes van sluisdeur, type 'rolsluisdeur', ZuidAmerika, per kg aluminium anodes, met een technische levensduur van 15 jaar.</t>
  </si>
  <si>
    <t>Deelproduct aluminium anodes van een sluisdeur per kg anodes. Voor de herkomst van de sluisdeur uit ZuidAmerika is gerekend met een transportafstand van 9.762 km zie rapportage voor toelichting. Het zeetransport is per tkm met een factor 8,1 verhoogd om te compenseren voor het specifieke schip dat zeesluizen vervoerd zie rapportage voor toelichting. Voor aluminium is profiel 0379 Aluminium Kneedlegering aangehouden, dit benaderde het beste het Ecoinventprofiel aangehouden in de originele LCI en rapport. Deze heeft minder primaire input en daardoor een 40% lagere MKIwaarde.</t>
  </si>
  <si>
    <t>Anodes van sluisdeur, type 'rolsluisdeur', herkomst onbepaald, per kg aluminium anodes, met een technische levensduur van 15 jaar.</t>
  </si>
  <si>
    <t>Deelproduct aluminium anodes van een sluisdeur per kg anodes. De herkomst van het staal in deze productkaart is onbepaald en gebaseerd op gewogen gemiddeldes zie rapportage voor toelichting. De aangehouden transportafstand is 2659 km. Het zeetransport is per tkm met een factor 8,1 verhoogd om te compenseren voor het specifieke schip dat zeesluizen vervoerd zie rapportage voor toelichting. Voor aluminium is profiel 0379 Aluminium Kneedlegering aangehouden, dit benaderde het beste het Ecoinventprofiel aangehouden in de originele LCI en rapport. Deze heeft minder primaire input en daardoor een 40% lagere MKIwaarde.</t>
  </si>
  <si>
    <t>Conservering van sluisdeur, type 'rolsluisdeur', herkomst OostAzie, per kg kaal constructie gewicht, met een technische levensduur van 20 jaar.</t>
  </si>
  <si>
    <t>Deelproduct conservering van een rolsluisdeur per kg conservering. Voor de herkomst van de sluisdeur uit OostAzie is gerekend met een transportafstand van 20.520 km zie rapportage voor toelichting. Het zeetransport is per tkm met een factor 8,1 verhoogd om te compenseren voor het specifieke schip dat zeesluizen vervoerd zie rapportage voor toelichting.</t>
  </si>
  <si>
    <t>Conservering van sluisdeur, type 'rolsluisdeur', ZuidAmerika, per kg kaal constructie gewicht, met een technische levensduur van 20 jaar.</t>
  </si>
  <si>
    <t>Deelproduct conservering van een rolsluisdeur per kg conservering. Voor de herkomst van de sluisdeur uit ZuidAmerika is gerekend met een transportafstand van 9.762 km zie rapportage voor toelichting. Het zeetransport is per tkm met een factor 8,1 verhoogd om te compenseren voor het specifieke schip dat zeesluizen vervoerd zie rapportage voor toelichting.</t>
  </si>
  <si>
    <t>Conservering van sluisdeur, type 'rolsluisdeur', herkomst onbepaald, per kg kaal constructie gewicht, met een technische levensduur van 20 jaar.</t>
  </si>
  <si>
    <t>Deelproduct conservering van een rolsluisdeur per kg conservering. De herkomst van het staal in deze productkaart is onbepaald en gebaseerd op gewogen gemiddeldes zie rapportage voor toelichting. De aangehouden transportafstand is 2659 km.  Het zeetransport is per tkm met een factor 8,1 verhoogd om te compenseren voor het specifieke schip dat zeesluizen vervoerd zie rapportage voor toelichting.</t>
  </si>
  <si>
    <t>Funderingslaag AGRAC</t>
  </si>
  <si>
    <t>Aanleg funderingslaag AGRAC per m2. Het granulaat wordt verkregen door het breken van asfaltpuin afkomstig van opgebroken bitumineuze verhardingsconstructies of door het frezen van bitumineuze verhardingslagen. Het wordt gebonden door middel van cement. Het soortelijk gewicht AGRAC is 2,5 tonm3. Uitloging gedurende 100 jaar opgenomen in berekeningen. De kaart is schaalbaar ingevoerd met een standaard dikte van 200mmHet ontspanningsproces is niet opgenomen in het profiel. Ook het alternatief van een scheurremende tussenlaag is niet opgenomen.</t>
  </si>
  <si>
    <t>Funderingslaag AGRAC 250mm</t>
  </si>
  <si>
    <t>Aanleg funderingslaag AGRAC 250mm per m2. Het soortelijk gewicht AGRAC is 2,5 tonm3.Het ontspanningsproces is niet opgenomen in het profiel. Ook het alternatief van een scheurremende tussenlaag is niet opgenomen.</t>
  </si>
  <si>
    <t>Funderingslaag AGRAC 300mm</t>
  </si>
  <si>
    <t>Aanleg funderingslaag AGRAC 300mm per m2. Het soortelijk gewicht AGRAC is 2,5 tonm3.Het ontspanningsproces is niet opgenomen in het profiel. Ook het alternatief van een scheurremende tussenlaag is niet opgenomen.</t>
  </si>
  <si>
    <t>Funderingslaag AGREC 300mm</t>
  </si>
  <si>
    <t>Aanleg funderingslaag AGREC 300mm per m2. Het soortelijk gewicht AGRAC is 2,5 tonm3. 3% massagewicht bitumenemulsie wordt toegevoegdHet ontspanningsproces is niet opgenomen in het profiel. Ook het alternatief van een scheurremende tussenlaag is niet opgenomen.</t>
  </si>
  <si>
    <t>Funderingslaag AGREC 250mm</t>
  </si>
  <si>
    <t>Aanleg funderingslaag AGREC 250mm per m2. Het soortelijk gewicht AGRAC is 2,5 tonm3. 3% massagewicht bitumenemulsie wordt toegevoegdHet ontspanningsproces is niet opgenomen in het profiel. Ook het alternatief van een scheurremende tussenlaag is niet opgenomen.</t>
  </si>
  <si>
    <t>Funderingslaag AGREC</t>
  </si>
  <si>
    <t>Aanleg funderingslaag AGREC per m2. Het granulaat wordt verkregen door het breken van asfaltpuin afkomstig van opgebroken bitumineuze verhardingsconstructies of door het frezen van bitumineuze verhardingslagen. Het wordt gebonden door middel van bitumenemulsie en cement. Het soortelijk gewicht AGRAC is 2,5 tonm3. 3% massagewicht bitumenemulsie wordt toegevoegd. Uitloging gedurende 100 jaar opgenomen in berekeningen. De kaart is schaalbaar ingevoerd met een standaard dikte van 200mm.Het ontspanningsproces is niet opgenomen in het profiel. Ook het alternatief van een scheurremende tussenlaag is niet opgenomen.</t>
  </si>
  <si>
    <t>Duiker, staal</t>
  </si>
  <si>
    <t>Duiker met diameter van 1000mm en wanddikte van 1,5mm. Lengte per meter. Eenheid is m1.</t>
  </si>
  <si>
    <t>Spoorballast</t>
  </si>
  <si>
    <t>De functionele eenheid betreft een ton ballast, met een levensduur van 35 jaar. Ballast heeft als functie het dragen van spoorstaven en dwarsliggers, en het bieden van weerstand aan horizontale krachten van exploitatie van het spoor. Voor de ballast zoals beschreven in deze LCA wordt uitgegaan van een gangbare korrelgradatie van 31,5 tot 50 mm. Gedurende de levensduur is onderhoud vereist. Ballast wordt in de meeste gevallen niet volledig verwijderd na de levensduur. In plaats daarvan wordt het na 35 jaar terplekke gesorteerd en wordt 50% direct weer teruggeplaatst. Dit wordt aangevuld met nieuw ballast. Voor deze LCA wordt het zogenoemde horren als sloopfase gezien waarbij 50% van de ballast direct hergebruikt wordt.</t>
  </si>
  <si>
    <t>Geotextiel GEOLON; HMi5</t>
  </si>
  <si>
    <t>Een vierkante meter geotextiel dat in de basis bestaat uit het materiaal Polypropyleen, bedoeld voor het stabiliseren van de ondergrond. Eventuele bevestigingsmiddelen zijn buiten beschouwing gelaten.</t>
  </si>
  <si>
    <t>Opzetpaal HE240B met voetplaat 003, bovenleidingssysteem spoor</t>
  </si>
  <si>
    <t>Opzetpaal 240B per meter; onderdeel van bovenleidingssysteem voor het spoor. De 240B opzetpaal heeft als functie het mogelijk maken van montage van armen of balken toegepast in de verschillende bovenleidingsystemen. Doorgaans is de bovenleiding paal 8 of 8,6 meter hoog. De paal wordt met de voet op een fundatieblok bevestigd. Bevestigingsmiddelen zijn geen onderdeel van de studie.</t>
  </si>
  <si>
    <t>RHS balk 250x250x10, bovenleidingssysteem spoor</t>
  </si>
  <si>
    <t>RHSbalk 250x250x10 per meter; onderdeel van bovenleidingssysteem voor het spoor.RHSbalken worden toegepast in door ProRail beheerde bovenleidingsystemen voornamelijk in het B1 en B4 systeem en bij overgang van B1 of B4 systeem naar een ander systeem. De functie van RHSbalken is het creeren van steunpunten ten behoeve van het bovenleidingsysteem in die situaties waar geen palen met armen of geconstrueerde balken worden toegepast. Voor deze LCA is de RHSbalk met een lengte van 1 meter berekend met een hoogte van 0,25 meter, breedte van 0,25 meter en de dikte van het staal is 10 millimeter. Bevestigingsmiddelen zijn geen onderdeel van de LCA studie.</t>
  </si>
  <si>
    <t>AEL arm, bovenleidingssysteem spoor</t>
  </si>
  <si>
    <t>AEL arm per meter; onderdeel van bovenleidingssysteem voor het spoor.AEL armen hebben als functie het verzorgen van een draagfunctie voor de bovenleiding van een enkel spoor. De ligger, schoor en bevestigingsmateriaal is opgenomen in de LCA. Er zijn vele variaties mogelijk, maar gewicht per meter overstrekken met de hierna genoemde armen is max. 10%. De berekening is daarom geldig voor de armen AEL type I, II en III. Dit zijn de meest voorkomende varianten.</t>
  </si>
  <si>
    <t>V2b fundatie, bovenleidingssysteem spoor</t>
  </si>
  <si>
    <t>V2b fundatieblok per stuk; onderdeel van bovenleidingssysteem voor het spoor.De V2b fundatie heeft als functie het ondersteunen van palen, masten of portalen van bovenleiding systemen. De V2b fundatie zoals beschreven in deze LCA heeft een lengte van 2350, breedte 2500 en hoogte 1100 mm. Bevestigingsmaterialen zijn geen onderdeel van deze LCA.</t>
  </si>
  <si>
    <t>AN4 Ankerblok, bovenleidingssysteem spoor</t>
  </si>
  <si>
    <t>AN4 ankerblok per stuk; onderdeel van bovenleidingssysteem voor het spoor.Het ankerblok dient ter ondersteuning van het bovenleidingsysteem. De afmetingen van het ankerblok zoals beschreven in deze LCA heeft een lengte van 2000 mm, breedte van 1800 mm en hoogte van 1300 mm. Het ankerblok is gemaakt van gewapend beton waaraan een ankerplaat bevestigd is, deze ankerplaat is ook opgenomen in de LCA.</t>
  </si>
  <si>
    <t>B1 Bovenleidingdraden en kabels, bovenleidingssysteem spoor</t>
  </si>
  <si>
    <t>B1 Bovenleidingdraden en kabels per meter; voor bovenleidingsysteem van het spoor.Bovenleidingdraden en kabels verzorgen de stroomvoorziening en stroomgeleiding voor treinen. De bovenleidingdraden en kabels zoals beschreven in deze LCA bestaan uit, rijdraden koper met 1% zilver, 2x100 mm2, draagkabels, versterkingsleidingen koper, hangdraden CuMg0,4, zijwaartsen, bokjes, klemmen compleet koper, afspanwielen en gewichtsblokken. De bovenleidingkabels worden opgehangen aan bovenleidingportalen, welke geen onderdeel zijn van deze kaart.</t>
  </si>
  <si>
    <t>Geotextiel GEOLON; CX1</t>
  </si>
  <si>
    <t>Een vierkante meter geotextiel dat in de basis bestaat uit het materiaal Polypropyleen, bedoeld beton versterkingsmat. Eventuele bevestigingsmiddelen zijn buiten beschouwing gelaten.</t>
  </si>
  <si>
    <t>Transport per trein, diesel</t>
  </si>
  <si>
    <t>Transport per vrachttrein per tkm. Brandstof: diesel</t>
  </si>
  <si>
    <t>Transport per trein, elektrisch</t>
  </si>
  <si>
    <t>Transport per vrachttrein per tkm.Brandstof: elektrisch</t>
  </si>
  <si>
    <t>Kolommen, onderdeel stalen verkeersportaal, per kg constructie gewicht, met een technische levensduur van 50 jaar.</t>
  </si>
  <si>
    <t>Deelproduct kolommen set van 2, behorende bij stalen verkeersportaal, uitgedrukt in kilogrammen [kg].Het lasersnijdproces ontbreekt in de basisprocessendatabase is weggelaten: de milieu impact was minder dan 0,5% van de MKI. De forfaitaire afvalscenario's voor staal zijn niet in overeenstemming met de LCI. Daarom is steenachtig, overig aangehouden 99% recycling, 1% stort. Oorspronkelijk is in de LCI de bijdrage in B2 onderhoud, in B4 vervangingen gedeclareerd. Vanwege beperkingen in de invoermodule is deze in B2 geplaatst. De berekende MKI van module D wijkt significant af van het rapport, vanwege een wijziging in module D proces 0282.</t>
  </si>
  <si>
    <t>Gerenoveerde stalen geleiderails FL 2M 40080, incl. ont en verzinken</t>
  </si>
  <si>
    <t>Geleiderails type FL 2M 40080, gerenoveerd,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4m en constructietype is in aardebanen. Geleiderails type FL 2M 40080, gerenoveerd, van verzinkt staal, inclusief bevestigingsmateriaal. Uitgerekend per m1.</t>
  </si>
  <si>
    <t>Geluidsscherm, type modulair, deelproduct cassettes met glas</t>
  </si>
  <si>
    <t>Cassette met half gehardgelamineerd glas 100x600x1,6cm als schermvulling in een geluidsscherm.De MKI wordt berekend per m2 geluidsscherm. Het geluidsscherm is schaalbaar tot een hoogte tot 8 meter. De bouwtijd voor het demonteren van de cassettes schaalt mee met de hoogte van het scherm.</t>
  </si>
  <si>
    <t>Geluidsscherm langs spoor, deelproduct aluminium paneel</t>
  </si>
  <si>
    <t>Betreft het schermonderdeel van het geluidsscherm: een paneel met aluminium beplating en steenwolvulling 100x600x20cm. De MKI van het paneel wordt berekend per m2 geluidscherm waarbij is uitgegaan van een hoogte van 3 meter. Het geluidscherm is schaalbaar tot een hoogte van 5 meter. De bouwtijd voor het demonteren van de panelen schaalt mee met de hoogte van het scherm.</t>
  </si>
  <si>
    <t>Geluidsscherm, type modulair, deelproduct cassettes met kunststof</t>
  </si>
  <si>
    <t>Betreft een cassette met kunststofPMMA 100x600x2cm. De cassette dient als scherm.De MKI is berekend per m2 geluidsscherm met een hoogte van 4m. Het geluidsscherm is schaalbaar tot een hoogte tot 8 meter. De bouwtijd voor het demonteren van de cassettes schaalt mee met de hoogte van het scherm.</t>
  </si>
  <si>
    <t>Geluidsscherm, type modulair, deelproduct paneel gewapend houtvezel beton</t>
  </si>
  <si>
    <t>Betreft geprefabriceerde gewapende betonnen platen met houtvezelbeton 100x600x12cm.De MKI wordt berekend per m2 geluidsscherm. Het geluidsscherm is schaalbaar tot een hoogte van 8 meter. De bouwtijd voor het demonteren van de panelen schaalt mee met de hoogte van het scherm.</t>
  </si>
  <si>
    <t>Geluidsscherm, type modulair, deelproduct cassettes met geimpregneerd en geverfd hout</t>
  </si>
  <si>
    <t>Betreft een cassette met verduurzaamd hout 100x600x2,2cm. De levensduur van hout is 50 jaar, de cassette wordt gedurende de levensduur van het geluidsscherm vervangen. De MKI wordt berekend per m2 geluidsscherm. Het geluidsscherm is schaalbaar tot een hoogte van 8 meter. De bouwtijd voor het demonteren van de cassettes schaalt mee met de hoogte van het scherm.</t>
  </si>
  <si>
    <t>Geluidsscherm, type modulair, deelproduct cassettes met hout duurzaamheidsklasse II</t>
  </si>
  <si>
    <t>Betreft een cassette met tropisch hardhout azobe 100x600x2,2cm. De levensduur van hout is 30 jaar, de cassette wordt dus gedurende de levensduur van het geluidsscherm vervangen. De MKI wordt berekend per m2 geluidsscherm. Het geluidsscherm is schaalbaar tot een hoogte van 8 meter. De bouwtijd voor het demonteren van de cassettes schaalt mee met de hoogte van het scherm.</t>
  </si>
  <si>
    <t>Geluidsscherm, type modulair, deelproduct fundering</t>
  </si>
  <si>
    <t>Betreft de fundering van een geluidsscherm: poerenkespen opstort en voorgespannen betonpalen. Beide onderdelen schalen per m2 scherm mee met de hoogte van het geluidsscherm. De bouwtijd voor het aanbrengen van de betonpalen schaalt mee met de hoogte van het geluidsscherm.  Betonpalen blijven grotendeels zitten in de grond na einde levensduur. De MKI is berekend voor een schermhoogte van 2 meter.</t>
  </si>
  <si>
    <t>Nieuwe stalen geleiderails type VLP2Z 13380</t>
  </si>
  <si>
    <t>Geleiderails type VLP2Z 13380, nieuw,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1,33m en constructietype is in aardebanen. Uitgerekend per m1.</t>
  </si>
  <si>
    <t>Nieuwe stalen geleiderails type VLP1Z 13360</t>
  </si>
  <si>
    <t>Geleiderails type VLP 1Z 13360, nieuw,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60 cm en een hoogte van 75 cm, paalafstand is 1,33m en constructietype is in aardebanen. Uitgerekend per m1.</t>
  </si>
  <si>
    <t>Nieuwe stalen geleiderails type F2DL 40080</t>
  </si>
  <si>
    <t>Geleiderails type F2DL 40080, nieuw,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4m en constructietype is op kunstwerken. Uitgerekend per m1.</t>
  </si>
  <si>
    <t>Nieuwe stalen geleiderails type VLP2DL 13380</t>
  </si>
  <si>
    <t>Verzameling van materiaal dat wordt aangebracht bij wegen als afscherming van een gevarenzone voor uit koers geraakte voertuigen. De geleiderail met de dubbelgolvige plank de Aplank, tweezijdig uitgevoerd met een tussenafstand van 80 cm en een hoogte van 75 cm, paalafstand is 1,33m en constructietype is op kunstwerken. Geleiderails type VLP 2DL 13380, nieuw, van verzinkt staal, inclusief bevestigingsmateriaal. Uitgerekend per m1, inclusief bevestigingsmateriaal</t>
  </si>
  <si>
    <t>Nieuwe stalen geleiderails type VLP1DL 13360</t>
  </si>
  <si>
    <t>Verzameling van materiaal dat wordt aangebracht bij wegen als afscherming van een gevarenzone voor uit koers geraakte voertuigen. De geleiderail met de dubbelgolvige plank de Aplank, tweezijdig uitgevoerd met een tussenafstand van 60 cm en een hoogte van 75 cm, paalafstand is 1,33m en constructietype is op kunstwerken. Geleiderails type VLP 1DL 13360, nieuw, van verzinkt staal, inclusief bevestigingsmateriaal. Uitgerekend per m1, inclusief bevestigingsmateriaal</t>
  </si>
  <si>
    <t>Ligger, onderdeel stalen verkeersportaal, per kg constructie gewicht, met een technische levensduur van 50 jaar.</t>
  </si>
  <si>
    <t>Deelproduct ligger, behorende bij stalen verkeersportaal, uitgedrukt in kilogrammen [kg].Het lasersnijdproces ontbreekt in de basisprocessendatabase is weggelaten: de milieu impact was minder dan 0,5% van de MKI. De forfaitaire afvalscenario's voor staal zijn niet in overeenstemming met de LCI. Daarom is steenachtig, overig aangehouden 99% recycling, 1% stort. Oorspronkelijk is in de LCI de bijdrage in B2 onderhoud, in B4 vervangingen gedeclareerd. Vanwege beperkingen in de invoermodule is deze in B2 geplaatst. De berekende MKI van module D wijkt significant af van het rapport, vanwege een wijziging in module D proces 0282.</t>
  </si>
  <si>
    <t>Poeren met 65 kgm3 wapeningsstaal, onderdeel stalen verkeersportaal, per m3 volume, met een technische levensduur van 50 jaar.</t>
  </si>
  <si>
    <t>Deelproduct poeren set van 2 met 65 kgm3 wapening. Deze poeren behoren tot  een stalen of renoverkeersportaal en wordt uitgedrukt in volume [m3]. De berekende MKI van module D wijkt enigszins af van het rapport, vanwege een wijziging in module D proces 0282.</t>
  </si>
  <si>
    <t>Poeren met 71.5 kgm3 wapeningsstaal, onderdeel stalen verkeersportaal, per m3 volume, met een technische levensduur van 50 jaar.</t>
  </si>
  <si>
    <t>Deelproduct poeren set van 2 met 71,5 kgm3 wapening. Deze poeren behoren tot  een stalen of renoverkeersportaal en wordt uitgedrukt in volume [m3].</t>
  </si>
  <si>
    <t>Poeren met 78 kgm3 wapeningsstaal, onderdeel stalen verkeersportaal,per m3 volume, met een technische levensduur van 50 jaar.</t>
  </si>
  <si>
    <t>Deelproduct poeren set van 2 met 78 kgm3 wapening. Deze poeren behoren tot  een stalen of renoverkeersportaal en wordt uitgedrukt in volume [m3].</t>
  </si>
  <si>
    <t>Spoorstaaf 54E1</t>
  </si>
  <si>
    <t>De functionele eenheid betreft een meter spoorstaaf type UIC 54E1 R260Mn, met een levensduur van 42 jaar. Hierbij gaat het om ongeharde spoorstaven. Hoewel in bogen soms geharde spoorstaven worden gebruikt is deze hoeveelheid kleiner dan 10% en daarom wordt er voor alle hoeveelheden uitgegaan van een ongeharde spoorstaaf.Lassen die nodig zijn om spoorstaven onderling met elkaar te verbinden zijn onderdeel van de LCA. Het frezenslijpen van de spoorstaaf gedurende de levensduur is opgenomen. Ontsporingsgeleiders zijn geen onderdeel van de LCA.Hulpspoorstaven bij spoorsecties die tijdelijk worden gebruikt en direct na de aanleg weer worden verwijderd, en worden geretourneerd aan de leverancier, zijn niet meegenomen in deze LCA.Bevestigingsmaterialen om de spoorstaaf aan dwarsliggers te monteren behoren toe aan de dwarsligger en zijn niet opgenomen in deze LCA.</t>
  </si>
  <si>
    <t>140012 betonnen dwarsligger, CEM III, spoor</t>
  </si>
  <si>
    <t>Dwarsligger 140012, CEM III voor treinspoor, per stuk, met een levensduur van 45 jaar. Inclusief bevestigingsmiddelen. De dwarsligger is 2,5m lang. Vanwege goede vergelijkbaarheid van de 14001 en 14002 dwarsliggers is deze branchegemiddelde LCA toepasbaar voor beide types.De functie van de 140012 dwarsligger, ook wel een wisselligger, is het garanderen van de spoorwijdte en de afdracht van spoorstaafbelastingen ten behoeve van railverkeer voor baanvakken geschikt voor de UIC klasse 1, 2 en 3, conform SPC00094 voorgespannen betonnen dwars en wisselliggers. De 140012 dwarsligger heeft een lengte, 2500 mm; breedte 300mm; dikte 200 mm. Het totale gewicht van de dwarsligger met bevestigingsmaterialen is 386,5 kg. De dwarsligger heeft een levensduur van 45 jaar.</t>
  </si>
  <si>
    <t>140012 betonnen dwarsligger, CEM I, spoor</t>
  </si>
  <si>
    <t>Dwarsligger 140012, CEM I voor treinspoor, per stuk, met een levensduur van 45 jaar. Inclusief bevestigingsmiddelen. De dwarsligger is 2,5m lang. Vanwege goede vergelijkbaarheid van de 14001 en 14002 dwarsliggers is deze branchegemiddelde LCA toepasbaar voor beide types.De functie van de 140012 dwarsligger, ook wel een wisselligger, is het garanderen van de spoorwijdte en de afdracht van spoorstaafbelastingen ten behoeve van railverkeer voor baanvakken geschikt voor de UIC klasse 1, 2 en 3, conform SPC00094 voorgespannen betonnen dwars en wisselliggers. De 140012 dwarsligger heeft een lengte, 2500 mm; breedte 300mm; dikte 200 mm. Het totale gewicht van de dwarsligger met bevestigingsmaterialen is 386,5 kg. De dwarsligger heeft een levensduur van 45 jaar.</t>
  </si>
  <si>
    <t>Keerwand langs spoor</t>
  </si>
  <si>
    <t>Het betreft een strekkende meter perronkeerwand model 1980 typehoogte 1540. Keerwanden zijn constructies van gewapend beton met een brede voet waardoor de constructie een groot draagvermogen heeft. Het gewicht van de keerwand bedraagt 870 kg. Hoeveelheid wapening is bepaald op 63,8 kgm3.</t>
  </si>
  <si>
    <t>Perrontegel, C1215, CEM I</t>
  </si>
  <si>
    <t>De functionele eenheid betreft een vierkante meter perrontegels, C1215, CEM I. De perrontegel is een betonnen tegel van 300 x 300 x 50 mm.</t>
  </si>
  <si>
    <t>Perrontegel, C1215, CEM III</t>
  </si>
  <si>
    <t>De functionele eenheid betreft een vierkante meter perrontegels, C1215, CEM III. De perrontegel is een betonnen tegel van 300 x 300 x 50 mm.</t>
  </si>
  <si>
    <t>Perrontegel, C2025, CEM I</t>
  </si>
  <si>
    <t>De functionele eenheid betreft een vierkante meter perrontegels, C2025, CEM I. De perrontegel is een betonnen tegel van 300 x 300 x 50 mm.</t>
  </si>
  <si>
    <t>Perrontegel, C2025, CEM III</t>
  </si>
  <si>
    <t>De functionele eenheid betreft een vierkante meter perrontegels, C2025, CEM III. De perrontegel is een betonnen tegel van 300 x 300 x 50 mm.</t>
  </si>
  <si>
    <t>Raildemper op spoorstaaf</t>
  </si>
  <si>
    <t>De functionele eenheid is een stuks raildemper, inclusief bevestigingsklem naar rato.Een raildemper is een geluidsdemper die direct op de rails wordt aangebracht. De raildemper bestaat uit een blok van een zwaar type kunstrubber en staal, welke per twee aan de spoorstaaf worden bevestigd met een stalen klem. De afmetingen van een blok is 360mm x 75mm x 75mm. Per meter spoor worden doorgaans ca. 6 raildempers geplaatst, elke 60 tot 70 cm in paren op beide spoorstaven.</t>
  </si>
  <si>
    <t>Draadmathekwerk langs spoor</t>
  </si>
  <si>
    <t>De functionele eenheid betreft een m2 draadmathekwerk met een levensduur van 50 jaar.Het hekwerk zoals beschreven in deze LCA bestaat uit gepuntlaste, verzinkte staaldraden welke zijn voorzien van poedercoating. Afhankelijk van de ondergrond zijn drie typen staanders mogelijk. Bij bestaande betonnen funderingen worden voetplaten gebruikt die gemonteerd worden met ankers. Indien er geen stabiele ondergrond aanwezig is wordt een betonnen voet geplaatst waarin de staander geplaatst wordt. In de meeste gevallen wordt er een staander rechtstreeks in de grond getrild. De fundatie is opgenomen als een gewogen gemiddelde van drie opties: staanders worden ingetrild 85%, staanders worden op betonfundering geplaatst 10% en staanders zijn voorzien van voetplaat 5%.</t>
  </si>
  <si>
    <t>Elektrische spoorwisselverwarming 1:9</t>
  </si>
  <si>
    <t>De functionele eenheid betreft een elektrische wisselverwarmingseenheid voor het verwarmen van 4 1:9 wissels met een levensduur van 15 jaar. Het energieverbruik gedurende de levensduur is opgenomen in de LCA. Een elektrische wisselverwarmingseenheid bestaat uit een regelkast en trafokast die wordt geplaatst op een betonen fundatie, wisselverwarming aanstuurkasten WVAK en verwarmingselementen. Voor het bepalen van het energieverbruik is uitgegaan dat van een wisselverwarmingseenheid die 4 wissels verwarmt Energievoorziening, kabelkokers, voedingskabels van energievoorziening naar groepenkast en voedingskabels groepenkast naar WVAK zijn niet opgenomen in deze LCA.Wisselverwarming heeft als functie het ijs en sneeuwvrij houden van wissels.</t>
  </si>
  <si>
    <t>Elektrische spoorwisselverwarming 1:12 en 1:15</t>
  </si>
  <si>
    <t>De functionele eenheid betreft een elektrische wisselverwarmingseenheid voor het verwarmen van 4 1:12 en of 1:15 wissels met een levensduur van 15 jaar. Het energieverbruik gedurende de levensduur is opgenomen in de LCA. Een elektrische wisselverwarmingseenheid bestaat uit een regelkast en trafokast die wordt geplaatst op een betonen fundatie, wisselverwarming aanstuurkasten WVAK en verwarmingselementen. Voor het bepalen van het energieverbruik is uitgegaan dat van een wisselverwarmingseenheid die 4 wissels verwarmt Energievoorziening, kabelkokers, voedingskabels van energievoorziening naar groepenkast en voedingskabels groepenkast naar WVAK zijn niet opgenomen in deze LCA.Wisselverwarming heeft als functie het ijs en sneeuwvrij houden van wissels.</t>
  </si>
  <si>
    <t>Funderingspaal, onderdeel stalen verkeersportaal, 400x400 mm, per strekkende meter, met een technische levensduur van 50 jaar.</t>
  </si>
  <si>
    <t>Deelproduct funderingspaal, behorende bij stalen verkeersportalen, uitgedrukt in strekkende meter [m]. Voor de stalen verkeersportalen zijn funderingspalen van voorgespannen beton 78 kgm3 van toepassing, met een doorsnede van 400 x 400 mm. De forfaitaire afvalscenario's voor funderingspalen zijn niet in overeenstemming met de LCI. Daarom is Gips, oa blokken, platen 5% recycling, 95% stort, deze is bij benadering hetzelfde als het scenario gehanteerd in de rapportage ca. 10% recycling, 90% stort.</t>
  </si>
  <si>
    <t>Stalen verkeersportaal, signalering, 15 tm 25 m overspanning, met een technische levensduur van 50 jaar</t>
  </si>
  <si>
    <t>Stalen verkeersportaal, signalering, 15 tm 25 m overspanning, met een technische levensduur van 50 jaar. De productonderdelen zijn ook als deelproducten opgenomen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</si>
  <si>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signalering, 25,5 tm 40 m overspanning, met een technische levensduur van 50 jaar</t>
  </si>
  <si>
    <t>Stalen verkeersportaal, signalering, 25,5 tm 40 m overspanning, met een technische levensduur van 50 jaar. De productonderdelen zijn ook opgenomen als deelproducten onder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</si>
  <si>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combi, 15 tm 25 m overspanning, met een technische levensduur van 50 jaar</t>
  </si>
  <si>
    <t>Stalen verkeersportaal, combi, 15 tm 25 m overspanning, met een technische levensduur van 50 jaar. De productonderdelen zijn ook als deelproducten opgenomen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</si>
  <si>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DRIP, 25,5 tm 40 m overspanning, met een technische levensduur van 50 jaar</t>
  </si>
  <si>
    <t>Stalen verkeersportaal, DRIP, 25,5 tm 40 m overspanning, met een technische levensduur van 50 jaar. De productonderdelen zijn ook beschikbaar als deelproducten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</si>
  <si>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combi, 40,5 tm 50 m overspanning, met een technische levensduur van 50 jaar</t>
  </si>
  <si>
    <t>Stalen verkeersportaal, combi, 40,5 tm 50 m overspanning, met een technische levensduur van 50 jaar. De productonderdelen zijn ook als deelproducten opgenomen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</si>
  <si>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combi, 50,5 tm 60 m overspanning, met een technische levensduur van 50 jaar</t>
  </si>
  <si>
    <t>Stalen verkeersportaal, combi, 50,5 tm 60 m overspanning, met een technische levensduur van 50 jaar. De productonderdelen zijn ook als deelproducten opgenomen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</si>
  <si>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DRIP, 15 tm 25 m overspanning, met een technische levensduur van 50 jaar</t>
  </si>
  <si>
    <t>Stalen verkeersportaal, DRIP, 15 tm 25 m overspanning, met een technische levensduur van 50 jaar. De productonderdelen zijn ook als deelproducten opgenomen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</si>
  <si>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combi, 25,5 tm 40 m overspanning, met een technische levensduur van 50 jaar</t>
  </si>
  <si>
    <t>Stalen verkeersportaal, combi, 25,5 tm 40 m overspanning, met een technische levensduur van 50 jaarBestaande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</si>
  <si>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Stalen verkeersportaal, DRIP, 40,5 tm 50 m overspanning, met een technische levensduur van 50 jaar</t>
  </si>
  <si>
    <t>Stalen verkeersportaal, DRIP, 40,5 tm 50 m overspanning, met een technische levensduur van 50 jaar. De productonderdelen zijn ook als deelproducten opgenomen in Hoofdstuk 43: Staalconstructies.Bestaande uit deelproducten kolom, ligger, conservering, poeren 2 en funderingspalen 4.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</si>
  <si>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RapidRetain system met 4 meter combipaal</t>
  </si>
  <si>
    <t>Beschoeiingssyteem bestaande uit een paneel lengte 80cm, breedte 100cm en dikte 4,9cmvan gerecycled kunststof en een Combipaal. De Combipaal bestaat uit een huls van gerecycled kunststof en een houten paal 4meter.</t>
  </si>
  <si>
    <t>RapidRetain system met 5 meter combipaal</t>
  </si>
  <si>
    <t>Beschoeiingssyteem bestaande uit een paneel lengte 80cm, breedte 100cm en dikte 4,9cmvan gerecycled kunststof en een Combipaal. De Combipaal bestaat uit een huls van gerecycled kunststof en een houten paal 5meter.</t>
  </si>
  <si>
    <t>Compressor 3.5 tot 10 m3 per min</t>
  </si>
  <si>
    <t>Een compressor met een luchttoevoer van 3,5 tot 10 m3 per minuut. Brandstof: Diesel</t>
  </si>
  <si>
    <t>Aggregaat, klein tot 100 kVA, benzine</t>
  </si>
  <si>
    <t>Aggregaat met verbrandingsmotor, klein tot 100 kVA. Het uitgangspunt is een aggregaat met een gemiddeld vermogen van 50 kVA. Brandstof: Benzine</t>
  </si>
  <si>
    <t>Aggregaat, klein tot 100 kVA, diesel</t>
  </si>
  <si>
    <t>Aggregaat met verbrandingsmotor, klein tot 100 kVA. Het uitgangspunt is een aggregaat met een gemiddeld vermogen van 50 kVA. Brandstof: Diesel</t>
  </si>
  <si>
    <t>Aggregaat, middel 100 tot 500 kVA, diesel</t>
  </si>
  <si>
    <t>Aggregaat met verbrandingsmotor, middelgroot 100 tot 500 kVA. Het uitgangspunt is een aggregaat met een gemiddeld vermogen van 300 kVA. Brandstof: Diesel</t>
  </si>
  <si>
    <t>Aggregaat, middel 100 tot 500 kVA, benzine</t>
  </si>
  <si>
    <t>Aggregaat met verbrandingsmotor, middelgroot 100 tot 500 kVA. Het uitgangspunt is een aggregaat met een gemiddeld vermogen van 300 kVA. Brandstof: Benzine</t>
  </si>
  <si>
    <t>Aggregaat, groot vanaf 500 kVA, benzine</t>
  </si>
  <si>
    <t>Aggregaat met verbrandingsmotor, groot vanaf 500 kVA. Het uitgangspunt is een aggregaat met een gemiddeld vermogen van 1000 kVA. Brandstof: Benzine</t>
  </si>
  <si>
    <t>Aggregaat, groot vanaf 500 kVA, diesel</t>
  </si>
  <si>
    <t>Aggregaat met verbrandingsmotor, groot vanaf 500 kVA. Het uitgangspunt is een aggregaat met een gemiddeld vermogen van 1000 kVA. Brandstof: Diesel</t>
  </si>
  <si>
    <t>Aggregaat, hybride, klein  tot 100 kVA, benzine</t>
  </si>
  <si>
    <t>Aggregaat met verbrandingsmotor en lokale hernieuwbare energieopwekking, klein tot 100 kVA. Het uitgangspunt is een aggregaat met een gemiddeld vermogen van 50 kVA. Brandstof: Benzine en zonneenergie</t>
  </si>
  <si>
    <t>Aggregaat, hybride, klein tot 100 kVA, diesel</t>
  </si>
  <si>
    <t>Aggregaat met verbrandingsmotor en lokale hernieuwbare energieopwekking, klein tot 100 kVA. Het uitgangspunt is een aggregaat met een gemiddeld vermogen van 50 kVA. Brandstof: diesel en zonneenergie</t>
  </si>
  <si>
    <t>Aggregaat, hybride, middel 100 tot 500 kVA, diesel</t>
  </si>
  <si>
    <t>Aggregaat met verbrandingsmotor en lokale hernieuwbare energieopwekking, middelgroot 100 tot 500 kVA. Het uitgangspunt is een aggregaat met een gemiddeld vermogen van 300 kVA. Brandstof: diesel en zonneenergie</t>
  </si>
  <si>
    <t>Aggregaat, hybride, middel 100 tot 500 kVA, benzine</t>
  </si>
  <si>
    <t>Aggregaat met verbrandingsmotor en lokale hernieuwbare energieopwekking, middelgroot 100 tot 500 kVA. Het uitgangspunt is een aggregaat met een gemiddeld vermogen van 300 kVA. Brandstof: benzine en zonneenergie</t>
  </si>
  <si>
    <t>Aggregaat, klein tot 100 kVA, met lokale hernieuwbare energie</t>
  </si>
  <si>
    <t>Aggregaat met lokale hernieuwbare energieopwekking, klein minder dan 100 kVA. Het uitgangspunt is een aggregaat met een gemiddeld vermogen van 50 kVA. Brandstof: zonneenergie</t>
  </si>
  <si>
    <t>Spoorwissel 1:9 met geconstrueerd puntstuk</t>
  </si>
  <si>
    <t>De functionele eenheid betreft een 1:9 wissel in de LTmaat volgens het BG+ontwerp met 60E1 spoorstaven met een levensduur van 45 jaar.De functie van een wissel is het realiseren een fysieke vertakking in het spoornet. De LCA heeft betrekking op gewone wissels linksleidend, rechtsleidend. danwel symetrisch.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uit reguliere spoorstaven geconstrueerd stalen puntstuk.Hulpspoorstaven bij wissels die tijdelijk worden gebruikt en na aanleg van het wissel weer worden verwijderd, en worden geretourneerd aan de leverancier zijn niet meegenomen</t>
  </si>
  <si>
    <t>Spoorwissel 1:9 met mangaanstalen puntstuk</t>
  </si>
  <si>
    <t>De functionele eenheid betreft een 1:9 wissel in de LTmaat volgens het BG+ontwerp met 60E1 spoorstaven met een levensduur van 45 jaar.De functie van een wissel is het realiseren een fysieke vertakking in het spoornet. De LCA heeft betrekking op gewone wissels linksleidend, rechtsleidend. danwel symetrisch.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mangaan stalen puntstuk.Hulpspoorstaven bij wissels die tijdelijk worden gebruikt en na aanleg van het wissel weer worden verwijderd, en worden geretourneerd aan de leverancier  zijn niet meegenomen</t>
  </si>
  <si>
    <t>Spoorwissel 1:15 met geconstrueerd puntstuk</t>
  </si>
  <si>
    <t>De functionele eenheid betreft een 1:15 wissel in de LTmaat volgens het BG+ontwerp met 60E1 spoorstaven met een levensduur van 45 jaar.De functie van een wissel is het realiseren een fysieke vertakking in het spoornet. De LCA heeft betrekking op gewone wissels linksleidend, rechtsleidend. danwel symetrisch.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uit reguliere spoorstaven geconstrueerd stalen puntstuk.Hulpspoorstaven bij wissels die tijdelijk worden gebruikt en na aanleg van het wissel weer worden verwijderd, en worden geretourneerd aan de leverancier  zijn niet meegenomen</t>
  </si>
  <si>
    <t>Spoorwissel 1:15 met mangaanstalen puntstuk</t>
  </si>
  <si>
    <t>De functionele eenheid betreft een 1:15 wissel in de LTmaat volgens het BG+ontwerp met 60E1 spoorstaven met een levensduur van 45 jaar.De functie van een wissel is het realiseren een fysieke vertakking in het spoornet. De LCA heeft betrekking op gewone wissels linksleidend, rechtsleidend. danwel symetrisch.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mangaanstalen puntstuk.Hulpspoorstaven bij wissels die tijdelijk worden gebruikt en na aanleg van het wissel weer worden verwijderd, en worden geretourneerd aan de leverancier  zijn niet meegenomen</t>
  </si>
  <si>
    <t>Kolommen, onderdeel renovatie stalen verkeersportaal, per kg constructie gewicht, met een technische levensduur van 20 jaar.</t>
  </si>
  <si>
    <t>Deelproduct kolommen set van 2, behorende bij renovatie stalen verkeersportaal, uitgedrukt in kilogrammen [kg].Het lasersnijdproces ontbreekt in de basisprocessendatabase is weggelaten: de milieuimpact is zeer kleinDe forfaitaire afvalscenario's voor staal zijn niet in overeenstemming met de LCI. Daarom is steenachtig, overig aangehouden 99% recycling, 1% stort. De berekende MKI van module D wijkt significant af van het rapport, vanwege een wijziging in module D proces 0282.</t>
  </si>
  <si>
    <t>Ligger, onderdeel renovatie stalen verkeersportaal, per kg constructie gewicht, met een technische levensduur van 20 jaar.</t>
  </si>
  <si>
    <t>Deelproduct ligger, behorende bij renovatie stalen verkeersportaal, uitgedrukt in kilogrammen [kg].Het lasersnijdproces ontbreekt in de basisprocessendatabase is weggelaten: de milieuimpact is zeer kleinDe forfaitaire afvalscenario's voor staal zijn niet in overeenstemming met de LCI. Daarom is steenachtig, overig aangehouden 99% recycling, 1% stort. Oorspronkelijk is in de LCI de bijdrage in B2 onderhoud, in B4 vervangingen gedeclareerd. Vanwege beperkingen in de invoermodule is deze in B2 geplaatst. De berekende MKI van module D wijkt significant af van het rapport, vanwege een wijziging in module D proces 0282.</t>
  </si>
  <si>
    <t>Renoportalen onderhoud voor 20 jaar extra levensduur, transport + stralen portaal tbv conserveren, per kg ligger of kolom</t>
  </si>
  <si>
    <t>Dit betreft het transport van en stralen van een renoportaal tbv vervangen van de conservering voor 20 jaar extra gebruik. Alleen te gebruiken bij verlenging levensduur Renoportaal met 20 jaar extra mits renoportaal nog in goede staatAlleen samen te gebruiken met productkaart: Renoportalen onderhoud voor 20 jaar extra levensduur, per m2 conservering, met een technische levensduur van 20 jaarDe forfaitaire afvalscenario's voor staal en verf op staal zijn niet in overeenstemming met de LCI. Daarom is steenachtig, overig aangehouden 99% recycling, 1% stort. Oorspronkelijk is in de LCI de bijdrage in B2 onderhoud, in B4 vervangingen gedeclareerd. Vanwege beperkingen in de invoermodule is deze in B2 geplaatst.</t>
  </si>
  <si>
    <t>Funderingspaal, onderdeel renovatie verkeersportaal staal, 320x320 mm, per strekkende meter, met een technische levensduur van 50 jaar.</t>
  </si>
  <si>
    <t>Deelproduct funderingspaal, behorende bij stalen renovatie verkeersportalen, uitgedrukt in strekkende meter [m], afmeting 320x320 mm. Voor de stalen verkeersportalen zijn funderingspalen van voorgespannen beton van toepassingDe berekende MKI van module D wijkt enigszins af van het rapport, omdat proces 0282 niet kon worden gebruikt, in plaats daarvan is proces 167 wapeningsstaal aangehouden.</t>
  </si>
  <si>
    <t>Funderingspaal, onderdeel renovatie verkeersportaal staal, 380x380 mm, per strekkende meter, met een technische levensduur van 50 jaar.</t>
  </si>
  <si>
    <t>Deelproduct funderingspaal, behorende bij stalen renovatie verkeersportalen, uitgedrukt in strekkende meter [m], afmeting 380x380 mm. Voor de stalen verkeersportalen zijn funderingspalen van voorgespannen beton van toepassingDe berekende MKI van module D wijkt enigszins af van het rapport, omdat proces 0282 niet kon worden gebruikt, in plaats daarvan is proces 167 wapeningsstaal aangehouden.</t>
  </si>
  <si>
    <t>Funderingspaal, onderdeel renovatie verkeersportaal staal, 450x450 mm, per strekkende meter, met een technische levensduur van 50 jaar.</t>
  </si>
  <si>
    <t>Deelproduct funderingspaal, behorende bij stalen renovatie verkeersportalen, uitgedrukt in strekkende meter [m], afmeting 450x450 mm. Voor de stalen verkeersportalen zijn funderingspalen van voorgespannen beton van toepassingDe berekende MKI van module D wijkt enigszins af van het rapport, omdat proces 0282 niet kon worden gebruikt, in plaats daarvan is proces 167 wapeningsstaal aangehouden.</t>
  </si>
  <si>
    <t>Renovatie verkeersportaal staal, signalering, 10 tm 25 m overspanning, met een technische levensduur van 50 jaar</t>
  </si>
  <si>
    <t>Portalen volgens VDc2005  bestaande uit deelproducten kolom, ligger, conservering, poeren 2x en funderingspalen 8x. Levensduur is 50 jaar voor alle onderdelen, behoudens de conservering.Schaling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milieuimpact was zeer klein.</t>
  </si>
  <si>
    <t>Renovatie verkeersportaal staal, signalering, 25 tm 40 127x10 overspanning, met een technische levensduur van 50 jaar</t>
  </si>
  <si>
    <t>Portalen volgens VDc2005  bestaande uit deelproducten kolom, ligger, conservering, poeren 2 en funderingspalen 8.Levensduur is 50 jaar voor alle onderdelen, behoudens de conservering.Schaling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milieuimpact was zeer klein.</t>
  </si>
  <si>
    <t>Renovatie verkeersportaal staal, signalering, 41 m 127x10 overspanning, met een technische levensduur van 50 jaar</t>
  </si>
  <si>
    <t>Portalen volgens VDc2005  bestaande uit deelproducten kolom, ligger, conservering, poeren 2 en funderingspalen 8. Levensduur is 50 jaar voor alle onderdelen, behoudens de conservering.De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milieuimpact was zeer klein.</t>
  </si>
  <si>
    <t>Renovatie verkeersportaal staal, combi, 10 tm 20 m overspanning, met een technische levensduur van 50 jaar</t>
  </si>
  <si>
    <t>Portalen volgens VDc2005  bestaande uit deelproducten kolom, ligger, conservering, poeren 2 en funderingspalen 8. Levensduur is 50 jaar voor alle onderdelen, behoudens de conservering.Schaling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milieuimpact was zeer klein.</t>
  </si>
  <si>
    <t>Renovatie verkeersportaal staal, combi, 20 tm 30 m 127x12,5 overspanning, met een technische levensduur van 50 jaar</t>
  </si>
  <si>
    <t>Renovatie verkeersportaal staal, combi, 20 tm 30 m 127x16 overspanning, met een technische levensduur van 50 jaar</t>
  </si>
  <si>
    <t>Renovatie verkeersportaal staal, combi, 30 tm 40 m 168,3x12,5 overspanning, met een technische levensduur van 50 jaar</t>
  </si>
  <si>
    <t>Portalen volgens VDc2005  bestaande uit deelproducten kolom, ligger, conservering, poeren 2 en funderingspalen 8. Levensduur is 50 jaar voor alle onderdelen, behoudens de conservering. Schaling per m overspanning in het genoemde bereik is toegepast op de ligger en de conservering op de ligger. De berekende MKI van module D wijkt af van het rapport vanwege een wijziging in module D proces 0282.  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milieuimpact was zeer klein.</t>
  </si>
  <si>
    <t>Renovatie verkeersportaal staal, combi, 40 tm 50 m 168,3x16 overspanning, met een technische levensduur van 50 jaar</t>
  </si>
  <si>
    <t>Kleine houten brug</t>
  </si>
  <si>
    <t>Een fiets of voetgangersbrug met een overspanning van 15 meter. Materiaal: azobe hardhout. De brug weegt totaal 10,693 ton.</t>
  </si>
  <si>
    <t>Renovatie verkeersportaal staal, DRIP, 15 tm 25 m overspanning, met een technische levensduur van 50 jaar</t>
  </si>
  <si>
    <t>Renovatie verkeersportaal staal, DRIP, 25,5 tm 40 m overspanning, met een technische levensduur van 50 jaar</t>
  </si>
  <si>
    <t>Renovatie verkeersportaal staal, DRIP, 40,5 tm 50 m overspanning, met een technische levensduur van 50 jaar</t>
  </si>
  <si>
    <t>Kleine betonnen brug</t>
  </si>
  <si>
    <t>Een fiets of voetgangersbrug met een overspanning van 15 meter. De betonnen liggers van de brug worden prefab geleverd, terwijl het betondek insitu wordt gestort. Het totaal gewicht bedraagt 75,123 ton.</t>
  </si>
  <si>
    <t>Kleine stalen brug</t>
  </si>
  <si>
    <t>Een fiets of voetgangersbrug met een overspanning van 15 meter. Het brugdekoppervlak is 15 bij 2 meter 30 m2. Het totaal gewicht bedraagt 9,043 ton.</t>
  </si>
  <si>
    <t>Lengtemarkering, wegenverf</t>
  </si>
  <si>
    <t>Wegenverf, 1 meter, levensduur is 1,5 jaar afgerond naar 2. Bij een lijnbreedte van 7 cm is 5 kg TRAFFIC Paint voldoende voor ca. 120 m: 0,6 kg per m2, 0,12kg per m1 als 0,2m breed. MKIwaarde op basis van een doorgetrokken streep van 20 cm breed.</t>
  </si>
  <si>
    <t>Damwand, staal koudgezet plaatstaal</t>
  </si>
  <si>
    <t>Druklaag 1000x1500x230mm</t>
  </si>
  <si>
    <t>Druklaag 1000x1500x230mm, in werk gestort, te gebruiken in combinatie met prefab liggers.</t>
  </si>
  <si>
    <t>Prefab ligger, omgekeerde Tligger, overspanning 35 meter</t>
  </si>
  <si>
    <t>Prefab ligger, omgekeerde Tligger, overspanning 45 meter</t>
  </si>
  <si>
    <t>Kolommen, onderdeel aluminium verkeersportaal, per kg constructiegewicht, met een technische levensduur van 50 jaar.</t>
  </si>
  <si>
    <t>Deelproduct kolom, behorende bij aluminium verkeersportaal, uitgedrukt in kilogrammen [kg].Het lasproces ontbreekt in de basisprocessendatabase is van staalHet lasersnijdproces ontbreekt in de basisprocessendatabase is weggelaten: de milieu impact was minder dan 0,5% van de MKI. De forfaitaire afvalscenario's voor aluminium zijn niet in overeenstemming met de LCI. Daarom is steenachtig, overig aangehouden 99% recycling, 1% stort.</t>
  </si>
  <si>
    <t>Prefab ligger, omgekeerde Tligger, overspanning 25 meter</t>
  </si>
  <si>
    <t>Ligger, onderdeel aluminiumverkeersportaal, per kg constructie gewicht, met een technische levensduur van 50 jaar.</t>
  </si>
  <si>
    <t>Deelproduct Ligger, behorende bij aluminium verkeersportaal, uitgedrukt in kilogrammen [kg].Het lasproces ontbreekt in de basisprocessendatabase is van staalHet lasersnijdproces ontbreekt in de basisprocessendatabase is weggelaten: de milieu impact was minder dan 0,5% van de MKI. De forfaitaire afvalscenario's voor aluminium zijn niet in overeenstemming met de LCI. Daarom is steenachtig, overig aangehouden 99% recycling, 1% stort.</t>
  </si>
  <si>
    <t>Conservering,  onderdeel aluminium verkeersportaal, per kg conservering, met een technische levensduur van 50 jaar.</t>
  </si>
  <si>
    <t>Deelproduct conservering van stalen funderingspalen, behorende bij een aluminium verkeersportaal. Uitgedrukt in kilogrammen [kg].Van stalen funderingspalen is uitgegaan van een enkele variant welke het meeste voorkomt, met een vaste hoeveelheid conservering op de bovenste 2 meter.De forfaitaire afvalscenario's voor conservering zijn niet in overeenstemming met de LCI. Daarom is kunststoffen, via restmateriaal aangehouden 80% verbranding, 20% stort. De forfaitaire afvalscenario's voor staal zijn niet in overeenstemming met de LCI. Daarom is steenachtig, overig aangehouden 99% recycling, 1% stort.</t>
  </si>
  <si>
    <t>Funderingspaal, stalen buispaal, onderdeel aluminium verkeersportaal, per strekkende meter, met een technische levensduur van 50 jaar.</t>
  </si>
  <si>
    <t>Deelproduct funderingspaal, stalen buispaal, behorende bij aluminium verkeersportalen, uitgedrukt in strekkende meter [m]. Bij de aluminium portalen zijn stalen buispalen van toepassing, met een doorsnede van 406 mm en een vaste lengtemaat van 12 m.  De berekende MKI van module D wijkt enigszins af van het rapport, vanwege een wijziging in module D proces 0282.  De forfaitaire afvalscenario's voor conservering zijn niet in overeenstemming met de LCI. Daarom is Gips, oa blokken, platen aangehouden 5% recycling, 95% stort.</t>
  </si>
  <si>
    <t>Aluminium verkeersportaal, Combisignalering, 15 tm 25,3 m overspanning, met een technische levensduur van 50 jaar</t>
  </si>
  <si>
    <t>Bestaande uit deelproducten kolom, ligger, conservering,  en funderingspalen 2x. Schaling per m overspanning in het genoemde bereik is toegepast op de ligger.De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</si>
  <si>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Aluminium verkeersportaal, Signalering, 25,5 tm 31,0 m overspanning, met een technische levensduur van 50 jaar</t>
  </si>
  <si>
    <t>Bestaande uit deelproducten kolom, ligger, conservering,  en funderingspalen 2. Schaling per m overspanning in het genoemde bereik is toegepast op de ligger.De afvalscenario's uit de LCI passen niet altijd bij de beschikbare forfaitaire scenario's, er zijn scenario's gekozen die het dichtst bij de in de rapportage gehanteerde scenario's liggen.Het lasersnijdproces ontbreekt in de basisprocessendatabase is weggelaten bij kolommen en ligger: de milieu impact was minder dan 0,5% van de MKI.</t>
  </si>
  <si>
    <t>Aluminium verkeersportaal, Combisignalering, 25,5 tm 40,4 m overspanning, met een technische levensduur van 50 jaar</t>
  </si>
  <si>
    <t>Sandwich paneel golvend; staal + EPS, gecoat 40 mu</t>
  </si>
  <si>
    <t>Stalen sandwichpaneel met EPS 20kgm3 vulling. Bestaande uit: Verzinkt stalen binnenplaat van 0.4mm, verzinkt stalen buitenplaat van 0.5mm, EPS 20kgm3 isolatie met een totale warmteweerstand Rc van 4,5 m2KW. De staalplaten zijn aan beide zijdes voorzien van 40mu aan coating. Verschaling gaat recht evenredig via de EPS isolatie.</t>
  </si>
  <si>
    <t>Sandwichpaneel  trapeziumvormig, staal + PIR, gecoat 40mu</t>
  </si>
  <si>
    <t>Stalen sandwichpaneel met PIR vulling. Bestaande uit: Verzinkt stalen binnenplaat van 0.4mm, verzinkt stalen buitenplaat van 0.5mm, PIR isolatie met een totale warmteweerstand Rc van 4,5 m2KW. De staalplaten zijn aan beide zijdes voorzien van 40mu aan coating. Verschaling gaat recht evenredig via de PIR isolatie.</t>
  </si>
  <si>
    <t>Sandwichpaneel trapeziumvormig; staal + steenwol, gecoat 40 mu</t>
  </si>
  <si>
    <t>Stalen sandwichpaneel met steenwol 100kgm3 vulling. Bestaande uit: Verzinkt stalen binnenplaat van 0.4mm, verzinkt stalen buitenplaat van 0.5mm, steenwol isolatie met een totale warmteweerstand Rc van 4,5 m2KW. De staalplaten zijn aan beide zijdes voorzien van 40mu aan coating. Verschaling gaat recht evenredig via de steenwol isolatie.</t>
  </si>
  <si>
    <t>Sandwichpaneel trapeziumvormig, staal + EPS, gecoat 40mu</t>
  </si>
  <si>
    <t>Stalen sandwichpaneel met EPS 20kgm3 vulling. Bestaande uit: Verzinkt stalen binnenplaat van 0.4mm, verzinkt stalen buitenplaat van 0.5mm, EPS 20kgm3 met een totale warmteweerstand Rc van 4,5 m2KW. De staalplaten zijn aan beide zijdes voorzien van 40mu aan coating. Verschaling gaat recht evenredig via de EPS isolatie.</t>
  </si>
  <si>
    <t>Sandwichpaneel vlak, staal + steenwol, gecoat 40mu</t>
  </si>
  <si>
    <t>Sandwichpaneel golvend, staal + PIR, gecoat 40mu</t>
  </si>
  <si>
    <t>Sandwichpaneel vlak, staal + EPS, gecoat 40mu</t>
  </si>
  <si>
    <t>Stalen sandwichpaneel met EPS 20kgm3 vulling. Bestaande uit: Verzinkt stalen binnenplaat van 0.4mm, verzinkt stalen buitenplaat van 0.5mm, EPS 20kgm3 isolatie met een totale warmteweerstand Rc van 4,5 m2KW. De staalplaten zijn aan beide zijdes voorzien van 40mu aan coating. Verschaling gaat recht evenredig via de EPS isolatie</t>
  </si>
  <si>
    <t>Sandwichpaneel golvend, staal + steenwol, gecoat 40mu</t>
  </si>
  <si>
    <t>Stalen sandwichpaneel met steenwol 100kgm3 vulling. Bestaande uit: Verzinkt stalen binnenplaat van 0.4mm, verzinkt stalen buitenplaat van 0.5mm, steenwol isolatie met een totale warmteweerstand Rc van 4,5 m2KW. Verschaling gaat recht evenredig via de steenwol isolatie. De staalplaten zijn aan beide zijdes voorzien van 40mu aan coating.</t>
  </si>
  <si>
    <t>Dakelement, Stalen dakplaat met coating 40 mu, geperforeerd + steenwol cannelurevulling</t>
  </si>
  <si>
    <t>Stalen element met steenwol 100kgm3 cannelurevulling. Rcwaarde 4,5. Bestaande uit: Verzinkt stalen geprofileerde plaat van 0.88 mm met een hoogte van 88mm, perforatiegraad 23,4%. De staalplaat is aan binnen zijde voorzien van 40mu aan coating.</t>
  </si>
  <si>
    <t>Dak Sandwichpaneel  trapeziumvormig, staal + PIR, gecoat 40mu</t>
  </si>
  <si>
    <t>Stalen sandwichpaneel met PIR vulling. Bestaande uit: Verzinkt stalen binnenplaat van 0.4mm, verzinkt stalen buitenplaat van 0.5mm, PIR isolatie RC 4,5. De staalplaten zijn aan beide zijdes voorzien van 40mu aan coating. Verschaling gaat recht evenredig via de PIR isolatie.</t>
  </si>
  <si>
    <t>Buitenbeglazing, Enkel glas; droog beglaasd</t>
  </si>
  <si>
    <t>Enkel glas droog beglaasd met EPDM rubber. Verschaling gaat recht evenredig vanuit het glas, met als uitgangspunt 6 mm.</t>
  </si>
  <si>
    <t>Binnenbeglazing, Enkel glas; droog beglaasd</t>
  </si>
  <si>
    <t>Enkel glas droog beglaasd met EPDM rubber. Verschaling gaat recht evenredig vanuit het glas, met als uitgangspunt 4 mm.</t>
  </si>
  <si>
    <t>Funderingspalen, Beton, 20% puingranulaat; in het werk gestort, C2025; incl. wapening</t>
  </si>
  <si>
    <t>In de grond gevormde paal, betonmortel C2025 mix: 25% CEMI+75% CEMIII bij diameter 320 mm; wapening 4x diameter 12 mm, beugels diameter 8 mm en om de 30 cm. Hoeveelheden teruggerekend naar 1 kubieke meter.</t>
  </si>
  <si>
    <t>Funderingspalen, Beton; in het werk gestort, C2025; incl. wapening</t>
  </si>
  <si>
    <t>In het werk gestorte paal, betonmortel C2025 mix: 25% CEMI+75% CEMIII meet een doorsnede van 250 x 250 mm2; wapening 3,6 kg. Hoeveelheden teruggerekend naar 1 kubieke meter.</t>
  </si>
  <si>
    <t>Funderingspalen, Stalen buispaal rond, 0% granulaat; diameter 323.9mm</t>
  </si>
  <si>
    <t>Voor de totale lengte van de funderingspaal is 14,15 m1 aangehouden. Deze is teruggerekend naar een strekkende meter. Dit product bevat de volgende hoeveelheden: 171,91 kg aan Beton C3037 XC2 o.b.v. 75% CEM III en 25% CEM I, 0% puingranulaat, 63,17 kg aan zwaar constructiestaal o.a. balken, profielen, liggers.</t>
  </si>
  <si>
    <t>Funderingspalen, Stalen buispaal rond, 20% granulaat; diameter 323.9 mm</t>
  </si>
  <si>
    <t>Voor de totale lengte van de funderingspaal is 14,15 m1 aangehouden. Deze is teruggerekend naar een strekkende meter. Dit product bevat de volgende hoeveelheden: 137,53 kg aan Beton C3037 XC2 o.b.v. 75% CEM III en 25% CEM I, 20% puingranulaat, 63,17 kg aan zwaar constructiestaal o.a. balken, profielen, liggers.</t>
  </si>
  <si>
    <t>Funderingspalen, Hout, inclusief oplanger, diameter 168 mm</t>
  </si>
  <si>
    <t>Houten funderingspaal met gewapend betonnen oplanger. Betonmortel C3545 CEMIII bij 180 x 180 mm. Langswapening 4x diameter 8m. 8 beugels bovenin, dikte van 8 mm, geplaatst om de 60 mm. Onder 5x beugels dikte van 6 mm geplaatst om de 60 mm. 89x beugel tussenin dikte van 6 mm en geplaatst om de 160 mm. Uitgaande van 1,5 meter oplanger en 15 meter houten funderingspaal diameter 168 mm. Hoeveelheden teruggerekend naar 1 strekkende meter.</t>
  </si>
  <si>
    <t>Balustrades, Staal, gepoedercoat; HPLplaat vulling</t>
  </si>
  <si>
    <t>Een strekkende meter balustrade gemaakt van stalen profielen en een HPLplaat High Pressure Laminate. De balustrade voldoet aan de eisen uit het bouwbesluit en heeft een hoogte van 1200 mm. De HPLplaat wordt gemonteerd op vijf tussenstijlen van staal die aan de stalen profielen zijn vast gelast. De balusters hebben een hart op hart afstand van 1800 mm. Het staal is gecoat met een poedercoating die 0,0965 kg per vierkante meter weegt. Een strekkende meter balustrade weegt ca. 12,4 kg.</t>
  </si>
  <si>
    <t>Balustrades, Staal, gepoedercoat; ongeperforeerde staalplaat vulling</t>
  </si>
  <si>
    <t>Een strekkende meter balustrade gemaakt van stalen profielen en een ongeperforeerde stalen plaat. De balustrade voldoet aan de eisen uit het bouwbesluit en heeft een hoogte van 1200 mm. De staalplaat heeft een dikte van 3 mm en wordt bevestigd aan vijf tussenstijlen die aan de stalen profielen zijn gelast. De balusters hebben een hart op hart afstand van 1800 mm. Verzinkt stalen plaat aan beide zijdes voorzien van 40mu coating. Stalen profielen en bevestiging zijn voorzien van poedercoating.</t>
  </si>
  <si>
    <t>Balustrades, Staal, gepoedercoat; spijlen</t>
  </si>
  <si>
    <t>Een strekkende meter balustrade gemaakt van stalen profielen en stalen spijlen. De balustrade voldoet aan de eisen uit het bouwbesluit en heeft een hoogte van 1200 mm. De balusters hebben een hart op hart afstand van 1800 mm en de spijlen hebben een hart op hart afstand van 115 mm. Stalen profielen, spijlen en bevestiging zijn voorzien van poedercoating.</t>
  </si>
  <si>
    <t>Balustrades, Staal, RVS; glasplaat vulling</t>
  </si>
  <si>
    <t>Een strekkende meter balustrade gemaakt van stalen profielen en een glazen plaat. De balustrade voldoet aan de eisen uit het bouwbesluit en heeft een hoogte van 1200 mm. De gelaagde glasplaat bestaat uit twee glasplaten met ieder een dikte van 6 mm die verbonden worden door twee transparante of matte PVB folies van 0,76 mm dik 0,38 mm per PVB folie. De glasplaten worden met behulp van EPDM rubbers in de RVS profielen gehouden. De glasplaat is te verschalen in dikte.</t>
  </si>
  <si>
    <t>Kruislings gelamineerde houten wand, 3 laags</t>
  </si>
  <si>
    <t>Cross Laminated Timber wand, bestaande uit; 3 laags massief gelamineerd hout. Het CLT is verschaalbaar vanuit dikte, met een basis van 78 mm.</t>
  </si>
  <si>
    <t>Kruislings gelamineerde houten vloer, 5 laags</t>
  </si>
  <si>
    <t>Cross Laminated Timber vloer, bestaande uit; 5 laags massief gelamineerd hout. Het CLT is verschaalbaar vanuit dikte, met een basis van 201 mm.</t>
  </si>
  <si>
    <t>Renovatie dakelement; houten ribben steenwol, spaanplaat</t>
  </si>
  <si>
    <t>Het dakelement heeft een warmteweerstand Rc van 9,0 m2.KW. Het dakelement is als volgt opgebouwd van binnen naar buiten: spaanplaat 12 mm, vuren balken met steenwolisolatie 145mm, spaanplaat 12 mm, vuren balken met steenwolisolatie 221 mm, spaanplaat 12 mm, folie en tengels. De dakbedekking en bevestigingsmiddelen zijn buiten beschouwing gelaten. Verschaling gaat recht evenredig via de combinatie steenwol isolatie en het vurenhout.</t>
  </si>
  <si>
    <t>Renovatie dakelement; houten ribben steenwol, multiplex</t>
  </si>
  <si>
    <t>Het dakelement heeft een warmteweerstand Rc van 9 m2.KW. Het dakelement is als volgt opgebouwd van binnen naar buiten: multiplex 12 mm, vuren balken met steenwolisolatie 145mm, multiplex 12 mm, vuren balken met steenwolisolatie 221 mm, multiplex 12 mm, folie en tengels. De dakbedekking en bevestigingsmiddelen zijn buiten beschouwing gelaten. Verschaling gaat recht evenredig via de combinatie steenwol isolatie en het vurenhout.</t>
  </si>
  <si>
    <t>Renovatie dakelement, massief PIR, multiplex</t>
  </si>
  <si>
    <t>Het dakelement heeft een warmteweerstand Rc van 6,0 m2.KW. Het dakelement is als volgt opgebouwd van binnen naar buiten: multiplex 12 mm,  PIR isolatie 145mm, multiplex 12 mm, folie en  vuren tengels. De dakbedekking en bevestigingsmiddelen zijn buiten beschouwing gelaten. Verschaling gaat recht evenredig via de PIR isolatie.</t>
  </si>
  <si>
    <t>Platte daken, Beton,in het werk gestort, C2025; incl.wapening</t>
  </si>
  <si>
    <t>In het werk gestort beton, betonmortel C2025 mix: 25% CEMI+75% CEMIII, dikte 210 mm; wapening 8,4 kg. Hoeveelheden teruggerekend naar 1 vierkante meter. Verschaling gaat recht evenredig vanuit de dikte over het gehele product</t>
  </si>
  <si>
    <t>Platte daken, Beton,in het werk gestort, C3037; incl.wapening</t>
  </si>
  <si>
    <t>In het werk gestort beton, betonmortel C3037 mix: 25% CEMI+75% CEMIII, dikte 210 mm; wapening 8,4 kg. Hoeveelheden teruggerekend naar 1 vierkante meter. Verschaling gaat recht evenredig vanuit de dikte over het gehele product</t>
  </si>
  <si>
    <t>Vrijdragende vloeren, Beton,in het werk gestort, C3037; incl.wapening</t>
  </si>
  <si>
    <t>In het werk gestort beton, betonmortel C3037 mix: 25% CEMI+75% CEMIII, dikte 280 mm; wapening 11,2 kg. Hoeveelheden teruggerekend naar 1 vierkante meter. Verschaling gaat recht evenredig vanuit de dikte over het gehele product</t>
  </si>
  <si>
    <t>Massieve wanden, dragend, Beton,in het werk gestort, C3037; incl.wapening</t>
  </si>
  <si>
    <t>In het werk gestort beton, betonmortel C3037 mix: 25% CEMI+75% CEMIII, dikte 250 mm; wapening 9,99 kg. Hoeveelheden teruggerekend naar 1 vierkante meter. Verschaling gaat recht evenredig vanuit de dikte over het gehele product</t>
  </si>
  <si>
    <t>Massieve wanden, dragend, Beton,in het werk gestort, C2025; incl.wapening</t>
  </si>
  <si>
    <t>In het werk gestort beton, betonmortel C2025 mix: 25% CEMI+75% CEMIII, dikte 250 mm; wapening 9,99 kg. Hoeveelheden teruggerekend naar 1 vierkante meter. Verschaling gaat recht evenredig vanuit de dikte over het gehele product.</t>
  </si>
  <si>
    <t>Kelderwanden, Beton,in het werk gestort, C3037; incl.wapening</t>
  </si>
  <si>
    <t>In het werk gestort beton, betonmortel C3037 mix: 25% CEMI+75% CEMIII, dikte 250 mm; wapening 20,0 kg. Hoeveelheden teruggerekend naar 1 vierkante meter. Verschaling gaat recht evenredig vanuit de dikte over het gehele product.</t>
  </si>
  <si>
    <t>Liggers + balken, Beton,in het werk gestort, C2025; incl.wapening</t>
  </si>
  <si>
    <t>In het werk gestort beton, betonmortel C2025 mix: 25% CEMI+75% CEMIII, doorsnede 400 x 500 mm2; wapening 16 kg. Hoeveelheden teruggerekend naar 1 strekkende meter. Verschaling gaat recht evenredig vanuit beide dimensies van de doorsnede over het gehele product</t>
  </si>
  <si>
    <t>Liggers + balken, Beton, in het werk gestort, C3037; incl. wapening</t>
  </si>
  <si>
    <t>In het werk gestort beton, betonmortel C3037 mix: 25% CEMI+75% CEMIII, doorsnede 400 x 500 mm2; wapening 16 kg. Hoeveelheden teruggerekend naar 1 strekkende meter. Verschaling gaat recht evenredig vanuit beide dimensies van de doorsnede over het gehele product</t>
  </si>
  <si>
    <t>Kolommen, Beton, in het werk gestort, C2025; incl. wapening</t>
  </si>
  <si>
    <t>In het werk gestort beton, betonmortel C2025 mix: 25% CEMI+75% CEMIII, doorsnede 320 x 320 mm2; wapening 12 kg. Hoeveelheden teruggerekend naar 1 strekkende meter. Verschaling gaat recht evenredig vanuit beide dimensies van de doorsnede over het gehele product</t>
  </si>
  <si>
    <t>Kolommen, Beton, in het werk gestort, C3037; incl. wapening</t>
  </si>
  <si>
    <t>In het werk gestort beton, betonmortel C3037 mix: 25% CEMI+75% CEMIII, doorsnede 320 x 320 mm2; wapening 12 kg. Hoeveelheden teruggerekend naar 1 strekkende meter. Verschaling gaat recht evenredig vanuit beide dimensies van de doorsnede over het gehele product</t>
  </si>
  <si>
    <t>Fundatiebalken, Beton,in het werk gestort, C2025; incl.wapening + eps</t>
  </si>
  <si>
    <t>In het werk gestort beton, betonmortel C2025 mix: 25% CEMI+75% CEMIII, doorsnede 400 x 500 mm2; wapening 16 kg. Verloren EPS bekisting. Hoeveelheden teruggerekend naar 1 strekkende meter. Verschaling gaat recht evenredig vanuit beide dimensies van de doorsnede van het beton.</t>
  </si>
  <si>
    <t>Fundatiebalken, Beton,in het werk gestort, C3037; incl.wapening + eps</t>
  </si>
  <si>
    <t>In het werk gestort beton, betonmortel C3037 mix: 25% CEMI+75% CEMIII, doorsnede 400 x 500 mm2; wapening 16 kg. Verloren EPS bekisting. Hoeveelheden teruggerekend naar 1 strekkende meter. Verschaling gaat recht evenredig vanuit beide dimensies van de doorsnede van het beton.</t>
  </si>
  <si>
    <t>Vrijdragende Vloeren, Staalframe element</t>
  </si>
  <si>
    <t>Staalframe element bestaande uit: koudgewalste Cprofielen met aan de oppervlakte zelfverdichtend beton 70 mm. De vloer bevat warmgewalste Loplegprofielen en hangt tussen zijn opleggingen.</t>
  </si>
  <si>
    <t>Vrijdragende Vloeren, Staalplaatbetonvloer</t>
  </si>
  <si>
    <t>Staalplaatbetonvloer bestaande uit: Verzinkt stalen geprofileerde plaat met dikte 0.88 mm, beton C2025 75% CEM III, 25% CEM I en een bouwstaalmat diameter 8 mm, maaswijdte 100 x 100 mm. Totale vloerdikte 20 cm. Verschaling gaat recht evenredig vanuit de dikte over het gehele product</t>
  </si>
  <si>
    <t>kozijn, Staal, verzinkt, gepoedercoat incl. RVS hs</t>
  </si>
  <si>
    <t>Stalen kozijn met zinklaag en poedercoat afwerking. RVS hang en sluitwerk. Teruggerekend naar 1 m2.</t>
  </si>
  <si>
    <t>Puivulling, volkern, 2zijdig , 4mm+purvulling</t>
  </si>
  <si>
    <t>Volkern plaat, opgebouwd uit 4mm HPL, PUR en 4mm HPL. Verschaling gaat vanuit de dikte van de gehele plaat 60 mm, enkel de isolatie wordt verschaald.</t>
  </si>
  <si>
    <t>DAWO EPS 100 SE GWW ophoogplaat</t>
  </si>
  <si>
    <t>EPS plaat dat gebruikt kan worden voor GWW doeleinden zoals als ophoogmateriaal. Leverbare diktes: 20400 mm.</t>
  </si>
  <si>
    <t>DAWO EPS 150 SE GWW ophoogplaat</t>
  </si>
  <si>
    <t>DAWO EPS 200 SE GWW ophoogplaat</t>
  </si>
  <si>
    <t>Profiel; RVS</t>
  </si>
  <si>
    <t>Roestvaststalen profiel, geextrudeerd, van 1 meter lang functionele eenheid, met een doorsnedeoppervlak van 190 mm2 en een gewicht van 1,5 kg per strekkende meter. Het doorsnedeoppervlak of gewicht is schaalbaar, zodat elk type profiel kan worden gemodelleerd en doorgerekend. Zie het achtergrondrapport voor meer toelichting en een rekenvoorbeeld. Eventuele bewerkingen zoals borstelen zijn niet inbegrepen. Aanname: montage en demontage gebeuren met de hand; emissies door eventueel gebruik van een accuschroefboormachine zijn verwaarloosd. Eventueel bevestigingsmateriaal is niet inbegrepen. Transportafstanden en afvalverwerking volgens forfaitaire waarden van de Bepalingsmethode. Een memo met achtergrondinformatie voor deze categorie3 itemkaart en tips omtrent schaling is beschikbaar via de UvW en website van de NMD.</t>
  </si>
  <si>
    <t>Plaat; RVS</t>
  </si>
  <si>
    <t>Gewalste roestvast stalen plaat van 1 meter lang functionele eenheid en 1m breed en 4mm dik. De breedte en dikte zijn schaalbaar. Eventuele bewerkingen zoals borstelen zijn niet inbegrepen. Aanname: bevestigd en na gebruik verwijderd met behulp van een hijsmiddel kraan. Eventueel bevestigingsmateriaal is niet inbegrepen. Transportafstanden en afvalverwerking volgens forfaitaire waarden van de Bepalingsmethode. Een memo met achtergrondinformatie voor deze categorie3 itemkaart is beschikbaar via de UvW en website van de NMD.</t>
  </si>
  <si>
    <t>Massieve wanden dragend, Baksteen gelijmd</t>
  </si>
  <si>
    <t>Dragende wand van bakstenen met een dikte van 100 mm, de stenen zijn verlijmd met een lijmmortel uitgaande van een lint en stootvoeg van 2 mm. De stenen hebben een afmeting van 210x100x50 mm. Voor 1 m2 wand zijn ca. 90,7 bakstenen met een gewicht van 1,45 kg, met een totaal gewicht van 131,515 kg aan bakstenen. Het totaal gewicht aan gebruikte lijmmortel is 6,322 kg. De wand verschaald rechtevenredig over de gehele dikte.</t>
  </si>
  <si>
    <t>Duiker; PVC</t>
  </si>
  <si>
    <t>Een duiker is een kokervormige constructie met als hoofdfunctie het verbinden van twee wateren. De functionele eenheid is 1 stuk duiker. De duiker is schaalbaar in lengte strekkende meter. Onafhankelijk van hoe lang de duiker is, zijn er altijd twee buisverklikkers nodig. De basisafmetingen van de itemkaart zijn: buisdiameter 0,4m; 15kg per strekkende meter. Grondverzet en materieelgebruik voor plaatsen en verwijderen is inbegrepen. Een LCArapport voor deze categorie3 itemkaart is beschikbaar via de Unie van Waterschappen en de website van de NMD.</t>
  </si>
  <si>
    <t>Beschoeiing; gerecycled kunststof, beschoeiingselement</t>
  </si>
  <si>
    <t>Beschoeiingselementen vormen samen met palen RAW Hoofdstuk 47 een complete beschoeiing. Beschoeiingselement zijn panelen van gerecycled kunststof. Het bevat ook de aanleg A5 en sloop C1 van de totale beschoeiing. De beschoeiing heeft als hoofdfunctie grondkering. Ander functies: kademuur, oeverbescherming of ter immobilisatie van bodemvervuiling. Opbouw: 1 vierkante meter aan beschoeiing van gerecycled kunststof panelen. De levensduur is in overleg met waterschappen gesteld op 50 jaar. Een LCArapport voor deze categorie3 itemkaart is beschikbaar via de UvW en website van de NMD.</t>
  </si>
  <si>
    <t>Beschoeiing; combi gerecycled kunststof en Europees naaldhout, beschoeiingselement</t>
  </si>
  <si>
    <t>Beschoeiingselementen vormen samen met palen RAW Hoofdstuk 47 een complete beschoeiing. Het element bestaat uit schotten, een bovenste ligger en geotextiel. De aanleg A5 en sloop C1 is inbegrepen in deze productkaart. De beschoeiing heeft als hoofdfunctie grondkering. Ander functies: kademuur, oeverbescherming of ter immobilisatie van bodemvervuiling. Opbouw: zachthouten schot van 0,45 m hoog, 1 meter breed en 0,03 m dik schaalbaar in hoogte, gerecycled kunststof panelen van 0,55m hoog, 1 m breed en 0,6 meter dik schaalbaar in hoogte. De levensduur is in overleg met waterschappen gesteld op 50 jaar. Een LCArapport voor deze categorie3 itemkaart is beschikbaar via de UvW en website van de NMD.</t>
  </si>
  <si>
    <t>Balk; gerecycled kunststof</t>
  </si>
  <si>
    <t>Kunststof balken 50 x 100 mm van 1 meter lengte. Schaalbaar in dikte en breedte. De balken zijn gemaakt van gerecycled kunststof en worden gebruikt als gording in beschoeiingsconstructies als alternatief voor hardhout. De balken kunnen ook gebruikt worden in funderingen van kleine kunstwerken. Vaak voorzien van slotbouten, die zijn gemodelleerd als apart product Een LCArapport voor deze categorie3 itemkaart is beschikbaar via de Unie van Waterschappen en de website van de NMD.</t>
  </si>
  <si>
    <t>Plaat; gerecycled kunststof</t>
  </si>
  <si>
    <t>Kunststof plaat 10 mm dik van 1 meter lengte. Dikte schaalbaar. Kunststof plaat, vaak toegepast als beschoeingsschot. Met damwandprofiel, te gebruiken in beschoeiingsconstructie. Vaak voorzien van slotbouten, die zijn gemodelleerd als apart product. Een LCArapport voor deze categorie3 itemkaart is beschikbaar via de Unie van Waterschappen en de website van de NMD.</t>
  </si>
  <si>
    <t>Paal; gerecycled kunststof</t>
  </si>
  <si>
    <t>Kunststof palen 70 x 70 mm van 1 meter lengte. Breedte en diepte schaalbaar. De palen zijn gemaakt van gerecycled kunststof en worden gebruikt in beschoeiingsconstructies als alternatief voor hardhouten palen. De palen kunnen ook gebruikt worden in afrasteringen of als fundering van kleine kunstwerken. Vaak voorzien van slotbouten, die zijn gemodelleerd als apart product. Een LCArapport voor deze categorie3 itemkaart is beschikbaar via de Unie van Waterschappen en de website van de NMD.</t>
  </si>
  <si>
    <t>Slotbout; verzinkt staal</t>
  </si>
  <si>
    <t>Slotbout van verzinkt staal. Vaak toegepast in balken, palen en platen. Slotbout met moer 8x140 mm DIN 603 verzinkt.</t>
  </si>
  <si>
    <t>Buispaal; staal</t>
  </si>
  <si>
    <t>Stalen buispalen diameter 101,6 mm  wanddikte 5,63 mm van 1 meter lengte. Stalen buispalen worden gebruikt bij funderingsconstructies als alternatief voor houten of betonnen heipalen. Stalen buispalen worden ook gebruikt in kunststof beschoeiingsconstructies als alternatief voor houten beschoeiingspalen. Een LCArapport voor deze categorie3 itemkaart is beschikbaar via de Unie van Waterschappen en de website van de NMD.</t>
  </si>
  <si>
    <t>Duiker; beton, rechthoekig 1250 x 750 mm inw, incl. console t.b.v. stootplaat</t>
  </si>
  <si>
    <t>Duiker van beton, met taluds en console t.b.v. stootplaat. Samen met de stootplaat vormt dit product een complete duiker. Duikers van beton hebben als hoofdfunctie het verbinden van twee wateren, ten behoeve van waterdoorstroming onder bijvoorbeeld een weg, spoorlijn of gronddam. Ze bestaan uit duikerelementen, met aan beide zijden een talud. De talud bestaat uit een kopbalk, taludwanden en een taludvloer. Een stootplaat kan toegevoegd worden om de negatieve effecten bij eventuele zakking van de duiker ten opzichte van diens omgeving tegen te gaan. De lengte van het duikerelement is schaalbaar: pas de lengte aan tot de benodigde lengte. Transportafstanden en afvalverwerking volgens forfaitaire waarden van de Bepalingsmethode. Een memo met achtergrondinformatie voor deze categorie3 itemkaart is beschikbaar via de UvW en website van de NMD.</t>
  </si>
  <si>
    <t>Duiker; beton, rechthoekig 1500 x 750 mm inw, incl. console t.b.v. stootplaat</t>
  </si>
  <si>
    <t>Duiker; beton, rechthoekig 1500 x 1000 mm inw, incl. console t.b.v. stootplaat</t>
  </si>
  <si>
    <t>Duiker; beton, vierkant 1000 x 1000 mm inw, incl. console t.b.v. stootplaat</t>
  </si>
  <si>
    <t>Duiker; beton, vierkant 1000 x 1000 mm inw, excl. console t.b.v. stootplaat</t>
  </si>
  <si>
    <t>Duiker van beton, met taluds en console t.b.v. stootplaat. Samen met de stootplaat vormt dit product een complete duiker. Duikers van beton hebben als hoofdfunctie het verbinden van twee wateren, ten behoeve van waterdoorstroming onder bijvoorbeeld een weg, spoorlijn of gronddam. Ze bestaan uit duikerelementen, met aan beide zijden een talud. De talud bestaat uit een kopbalk, taludwanden en een taludvloer. Bij deze variant kan GEEN stootplaat toegevoegd worden, aangezien de console t.b.v. een stootplaat niet aanwezig is.De lengte van het duikerelement is schaalbaar: pas de lengte aan tot de benodigde lengte. Transportafstanden en afvalverwerking volgens forfaitaire waarden van de Bepalingsmethode. Een memo met achtergrondinformatie voor deze categorie3 itemkaart is beschikbaar via de UvW en website van de NMD.</t>
  </si>
  <si>
    <t>Duiker; beton, rechthoekig 1250 x 750 mm inw, excl. console t.b.v. stootplaat</t>
  </si>
  <si>
    <t>Duiker van beton, met taluds. Duikers van beton hebben als hoofdfunctie het verbinden van twee wateren, ten behoeve van waterdoorstroming onder bijvoorbeeld een weg, spoorlijn of gronddam. Ze bestaan uit duikerelementen, met aan beide zijden een talud. De talud bestaat uit een kopbalk, taludwanden en een taludvloer. Bij deze variant kan GEEN stootplaat toegevoegd worden, aangezien de console t.b.v. een stootplaat niet aanwezig is.De lengte van het duikerelement is schaalbaar: pas de lengte aan tot de benodigde lengte. Transportafstanden en afvalverwerking volgens forfaitaire waarden van de Bepalingsmethode. Een memo met achtergrondinformatie voor deze categorie3 itemkaart is beschikbaar via de UvW en website van de NMD.</t>
  </si>
  <si>
    <t>Duiker; beton, rechthoekig 1500 x 750 mm inw, excl. console t.b.v. stootplaat</t>
  </si>
  <si>
    <t>Duiker; beton, rechthoekig 1500 x 1000 mm inw, excl. console t.b.v. stootplaat</t>
  </si>
  <si>
    <t>Duiker; beton, rechthoekig 2000 x 1500 mm inw, excl. console t.b.v. stootplaat</t>
  </si>
  <si>
    <t>Duiker; beton, stootplaat</t>
  </si>
  <si>
    <t>Stootplaat voor betonnen duikers. 1 stuk stootplaat staat gelijk aan 1 vierkante meter stootplaat. Samen met duikers die voorzien zijn van een console t.b.v. een stootplaat vormt dit product een complete duiker. Duikers van beton hebben als hoofdfunctie het verbinden van twee wateren, ten behoeve van waterdoorstroming onder bijvoorbeeld een weg, spoorlijn of gronddam. Ze bestaan uit duikerelementen, met aan beide zijden een talud. De talud bestaat uit een kopbalk, taludwanden en een taludvloer. Een stootplaat kan toegevoegd worden om de negatieve effecten bij eventuele zakking van de duiker ten opzichte van diens omgeving tegen te gaan.De productkaart is schaalbaar ingevoerd. De schalingsformule is als volgt x is volume in m3:y = 72x  7E14;De stootplaat is ingevoerd met een standaard volume van 0,25m3, een minimum van 0,25m3 en een maximum van 2,4m3.</t>
  </si>
  <si>
    <t>Lwand stuw; prefab beton, 2 meter hoog</t>
  </si>
  <si>
    <t>Een Lwandstuw van prefab beton heeft als hoofdfunctie waterkering en wordt in watergangen toegepast. Het bestaat uit een Lvormige wand van gewapend prefab beton, een fundering bestaande uit een houten paalfundatie en een houten kespconstructie, een houten kwelscherm met gording, een stalen leuningwerk en een roestvaststalen klepstuw.De lengte van alle onderdelen behalve de roestvrijstalen klepstuw zijn schaalbaar in lengte: pas de lengte van AL deze onderdelen aan, naar de gewenste lengte.De paalfundatie en het kwelscherm zijn ook schaalbaar in diepte. De paalfundatie is standaard 3 meter diep, en kan tot 6 meter diep worden geschaald. Het kwelscherm is standaard 2 meter die en kan tot 4 meter diep worden geschaald.De klepstuw is schaalbaar in gewicht standaard 225 kg.Transportafstanden en afvalverwerking volgens forfaitaire waarden van de Bepalingsmethode. Een memo met achtergrondinformatie voor deze categorie3 itemkaart is beschikbaar via de UvW en website van de NMD.</t>
  </si>
  <si>
    <t>Nieuwe stalen geleiderails, type FL 2M 40080</t>
  </si>
  <si>
    <t>Geleiderails type FL 2M 40080, nieuw,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4m en constructietype is in aardebanen. Uitgerekend per m1.</t>
  </si>
  <si>
    <t>Gerenoveerde stalen geleiderails VLP2Z 13380, incl. ont en verzinken</t>
  </si>
  <si>
    <t>Geleiderails type VLP2Z 13380, gerenoveerd,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1,33m en constructietype is in aardebanen.  Uitgerekend per m1.</t>
  </si>
  <si>
    <t>Gerenoveerde stalen geleiderails VLP1Z 13360, incl. ont en verzinken</t>
  </si>
  <si>
    <t>Geleiderails type VLP 1Z 13360, gerenoveerd,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60 cm en een hoogte van 75 cm, paalafstand is 1,33m en constructietype is in aardebanen. Uitgerekend per m1.</t>
  </si>
  <si>
    <t>Gerenoveerde stalen geleiderails F2DL 40080, incl. ont en verzinken</t>
  </si>
  <si>
    <t>Geleiderails type F 2DL 40080, gerenoveerd,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4m en constructietype is op kunstwerken. Uitgerekend per m1.</t>
  </si>
  <si>
    <t>Gerenoveerde stalen geleiderails VLP2DL 13380, incl. ont en verzinken</t>
  </si>
  <si>
    <t>Geleiderails type VLP 2DL 13380, gerenoveerd,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80 cm en een hoogte van 75 cm, paalafstand is 1,33m en constructietype is op kunstwerken. Uitgerekend per m1.</t>
  </si>
  <si>
    <t>Gerenoveerde stalen geleiderails VLP1DL 13360, incl. ont en verzinken</t>
  </si>
  <si>
    <t>Geleiderails type VLP 1DL 13360, gerenoveerd, van verzinkt staal, inclusief bevestigingsmateriaal. Het is een verzameling van materiaal dat wordt aangebracht bij wegen als afscherming van een gevarenzone voor uit koers geraakte voertuigen. De geleiderail met de dubbelgolvige plank de Aplank, tweezijdig uitgevoerd met een tussenafstand van 60 cm en een hoogte van 75 cm, paalafstand is 1,33m en constructietype is op kunstwerken. Uitgerekend per m1.</t>
  </si>
  <si>
    <t>Rond RVV verkeersbord cat III, 100% secundair coilcoated aluminium</t>
  </si>
  <si>
    <t>Het verkeersbord heeft een diameter van 1000 mm en een dikte van 2 mm en een DOR dubbel omgezette rand rand van 26 mm. Het materiaal betreft 100% secundair coilcoated aluminium.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</si>
  <si>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Rond RVV verkeersbord cat III, Refubished aluminium</t>
  </si>
  <si>
    <t>Het verkeersbord heeft een diameter van 1000 mm en een dikte van 2 mm en een DOR dubbel omgezette rand rand van 26 mm. Het betreft een refurbished aluminium bord.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</si>
  <si>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Rockflow steenwol elementen voor hemelwater management</t>
  </si>
  <si>
    <t>Steenwol elementen die onder het oppervlak worden toegepast voor het opvangen, vasthouden, filteren en infiltreren van hemelwater. Het betreft de producten WM2003, WM2004, WM2005, WM2007, WM2009.De functionele eenheid van m2 kan als m3 worden beschouwd. De data is gebaseerd op Rockflow steenwol elementen met een hoogte van 1 meter.</t>
  </si>
  <si>
    <t>ROwat PVC damwand</t>
  </si>
  <si>
    <t>ROwat PVC damwand, geleverd door Bergschenhoek Civiele Techniek en geproduceerd door Arcaprofil onder de merknaam GreenWall. Inclusief de processen voor plaatsen en verwijderen. Exclusief gording en deksloof. Dit product is schaalbaar op basis kilogrammen kg per vierkante meter m2. Verschillende type damwanden zijn te berekenen volgens de volgende gewichten per vierkante meter: GW270 liggend 11,5 kg, GW270 trapezium 13,3 kg, GW450 11,1 kg, GW460 15,7 kg, GW590 18,8 kg, GW595 19,7 kg, GW600 23,0 kg, GW620 26,3 kg, GW622 25,4 kg, GW625 25,0 kg, GW650 26,3 kg, GW630 9 33,3 kg en GW630 11 38,8 kg. Wanneer het gewicht niet aangepast wordt, zal standaard de GW600 damwand berekend worden. In module D wordt uitgegaan van een kwaliteitsfactor van 67% voor het doorgegeven PVC.</t>
  </si>
  <si>
    <t>GS Timbers Cloeziana Paal Schot</t>
  </si>
  <si>
    <t>Paal schot beschoeiing  ter bescherming van een oever of waterkant tegen afkalven, golfkrachten en andere invloeden die de stabiliteit van de waterkant in gevaar brengen. Deze  traditionele  paal schot constructie is het meest voorkomend van de hardhouten beschoeiingen. Deze schotten worden toegepast als eenvoudige beschoeiing met een beperkte kerende hoogte, tot circa 1.5m. De schotten brengen de horizontale gronddruk over naar de palen. In dit type beschoeiing is het hardhout volledig van Eucalyptus Cloeziana hardhout. Zowel de gezaagde fundering palen als het horizontale schot.De paalschot is het basis model beschoeiing toepasbaar bij lichte tot matige gronddruk.Afhankelijk van de beschoeiing constructie worden palen geproduceerd met kopmaten van 10x10cm tm 15x15 cm en een lengte van 3 tot 6 meter. De berekening is gebaseerd op 1 m3 beschoeiing, teruggerekend naar 1m2.</t>
  </si>
  <si>
    <t>GS Timbers Cloeziana MannetjeMannetje</t>
  </si>
  <si>
    <t>Mannetjemannetje beschoeiing  ter bescherming van een oever of waterkant tegen afkalven, golfkrachten en andere invloeden die de stabiliteit van de waterkant in gevaar brengen. Mannetje mannetje beschoeiing staat ook wel bekend als  perkoenrij . Deze constructie bestaat uit een tegen elkaar geheide rij palen waarbij aan de grondzijde vaak een strook geotextiel wordt geplaatst om uitspoeling te voorkomen. Een horizontale gording van een ronde cloeziana paal kan worden toegepast in het mannetjemannetje systeem voor extra stabiliteit.Deze type constructie kan worden toegepast in een beschoeiing of damwand met een grotere kerende hoogte, hogere bovenbelasting of meer golfslag. Dit type waterwerk is het zware type beschoeiing uit de GS Cloeziana reeks. Afhankelijk van de beschoeiing constructie wordt een paal geproduceerd met een kop diameter van 14x16 cm, 16x18 cm of 18x20 cm. De lengte is schaalbaar tussen 1 en 12 meter. De berekening is gebaseerd op 1 m3 beschoeiing.</t>
  </si>
  <si>
    <t>Energie, Elektriciteit, NLmix, per kWh</t>
  </si>
  <si>
    <t>oorspronkelijk \"Elektriciteit grijs\"Gebruik: Verbruik in kilowattuur per jaarOverige fasen: n.v.t.</t>
  </si>
  <si>
    <t>kWh</t>
  </si>
  <si>
    <t>Cat.3a</t>
  </si>
  <si>
    <t>Bitumen emulsie kleeflaag</t>
  </si>
  <si>
    <t>Uitgangspunt is het geheel van benodigde materialen en processen voor productie, plaatsing en verwijdering van 1m2 bitumineuze kleeflaag. Een kleeflaag is in de wegenbouw een dunne laag bitumen of een bitumenemulsie die tussen twee lagen asfalt of tussen asfalt en een slijtlaag aangebracht wordt om de bestaande en nieuwe laag aan elkaar te verbinden kleven. De bitumen wordt warm aangebracht met behulp van een speciale tankwagen met een sproeiinstallatie.De eenheid van het product is m2.De productkaart is schaalbaar voor het soortelijk gewicht, met 0,4 kgm2 als defaultwaarde. De range van het soortelijk gewicht ligt tussen de 0,3 en 0,6 kgm2. De aanleg is niet schaalbaar gemaakt, aangezien dat verschil bij meer of minder aan te brengen materiaal nihil is.</t>
  </si>
  <si>
    <t>Palen voor afrastering Secundair Hout</t>
  </si>
  <si>
    <t>De palen zijn ten behoeve van het maken van afrasteringen. Uitgangspunt is het aanbrengen van palen met een paalafstand hart op hart van 1,00 m, een paaldiameter van 140150 mm en een paallengte van 3,00 m. De berekening is gebaseerd op het aanbrengen van één paal inclusief het aanbrengen van impregneermiddel, aangezien het geen hardhouten palen betreft.De palen worden aangebracht met menskracht en handgereedschap. De eenheid van het product is stuks.</t>
  </si>
  <si>
    <t>Drijvend stalen remmingswerk type D met houten bekleding</t>
  </si>
  <si>
    <t>Uitgangspunt is een ontwerptekening van 15 meter remmingwerk. Deze is terug geschaald naar een remmingwerk per meter. Om het remmingwerk in balans te houden zijn betonnen drijflichamen toegevoegd. Het remmingwerk wordt met een stalen frame om buispalen bevestigd en blijft drijven door middel van een stalen drijfkist. Eenheid in m.</t>
  </si>
  <si>
    <t>Kolk PVCGietijzer met deksel</t>
  </si>
  <si>
    <t>Kolk met afmetingen van 360x400x930 mm bxlxh. De kolk bestaat uit een gietijzeren bovenframe met een scharnierend rooster en een PVC onderbak. Het geheel is per stuk uitgewerkt en weegt ca. 41 kg.De kolk wordt geplaatst met behulp van een graafmachine.</t>
  </si>
  <si>
    <t>Geotube, per m3</t>
  </si>
  <si>
    <t>De geotube kan worden toegepast als kustbescherming en als \"ontwatering\". Het is een methode om verontreinigingen in de vorm van vaste stoffen uit het water te filteren door het water door een omvangrijke geotextielachtige \"buis\" te leiden. De geotube wordt toegepast bij bijvoorbeeld het filteren van verontreinigd water van papiermolens en andere industrieën maar ook van water en modder uit natuurgebieden. Uitgangspunt is het aanbrengen van geotubes ten behoeve van ontwateren baggerspecie in taluds. De eenheid van het product is m3.</t>
  </si>
  <si>
    <t>Palen voor afrastering Vuren, Grenen, Larix</t>
  </si>
  <si>
    <t>De palen zijn ten behoeve van het maken van afrasteringen. Uitgangspunt is het aanbrengen van palen met een paalafstand hart op hart van 1,00 m, een paaldiameter van 140150 mm en een paallengte van 3,00 m. De berekening is gebaseerd op het aanbrengen van één paal inclusief het aanbrengen van impregneermiddel, aangezien het geen hardhouten palen betreft. Voor de palen met secundair hout is het hout en impregneermiddel apart gemodelleerd. Voor het primaire hout is een basisprofiel inclusief impregneermiddel aangehouden.De palen worden aangebracht met menskracht en handgereedschap. De impact van handgereedschap is verwaarloosbaar. De eenheid van het product is stuks.</t>
  </si>
  <si>
    <t>Vast stalen remmingwerk type B met houten bekleding</t>
  </si>
  <si>
    <t>Uitgangspunt is een ontwerptekening van 15 meter remmingwerk. Deze is terug geschaald naar een remmingwerk per meter. In dit uitgangspunt zijn de buispalen niet meegenomen, deze moeten nog apart toegevoegd worden afhankelijk van de lengte van de buispaal. Eenheid in m.</t>
  </si>
  <si>
    <t>Buispaal voor gebruik in combinatie met stalen remmingwerken</t>
  </si>
  <si>
    <t>Buispaal met vaste diameter geschikt om een stalen frame voor vast remmingwerk op te bevestigen. Hierbij wordt uitgegaan van een vaste waterhoogte. De diameter van de buis is 1016 mm. Eenheid in m.</t>
  </si>
  <si>
    <t>Vast houten remmingwerk frame</t>
  </si>
  <si>
    <t>Uitgangspunt is een volledig houten remmingwerk met 4 wrijfgordingen. De levensduur bedraagt 25 jaar. Dit remmingwerk komt overeen met type B uit de richtlijnen vaarwegen 2020. Eenheid in m.</t>
  </si>
  <si>
    <t>Bolder staal</t>
  </si>
  <si>
    <t>Stalen bolder van klasse Va. Deze is geschikt voor krachten tot 300kN en daarmee te gebruiken voor zwaardere schepen. Gewicht is per stuk</t>
  </si>
  <si>
    <t>Drijflichaam</t>
  </si>
  <si>
    <t>Betonnen drijflichaam dat geschikt is om een drijvend remmingwerk in balans te houden. Deze wordt gemonteerd op een drijvend remmingwerk. Eenheid in ton, in het complete drijvend remmingwerk wordt 0,4 ton per meter toegepast.</t>
  </si>
  <si>
    <t>Haalkom</t>
  </si>
  <si>
    <t>Haalkom per stuk van prefab beton met een gegoten staal element er in waar scheepstouwen aan bevestigd kunnen worden. Deze worden bevestigd in bijvoorbeeld kademuren. Klasse Va met een sterkte tot 200 kN.</t>
  </si>
  <si>
    <t>Gordingen kunststof Hakorit</t>
  </si>
  <si>
    <t>Het materiaal Hakorit ook wel bekend als HMPEUHMPE is een hoog moleculair polyetheen geschikt voor gordingen en wrijfstijlen. Per strekkende meter.</t>
  </si>
  <si>
    <t>Dit betreft een geanodiseerde aluminium ladder per stuk met een gebogen bovenstuk. Hierbij is het bovenstuk een vast element en de ladder zelf schaalbaar lineair op basis van lengte van de ladder. Deze ladder wordt geplaatst bij remmingwerken.</t>
  </si>
  <si>
    <t>Loopbrug staal verzinkt</t>
  </si>
  <si>
    <t>Looprooster van verzinkt staal. Per vierkante meter. Dit type looprooster wordt geplaatst bij remmingwerken. Dit betreft enkel de roosters zelf en niet het frame dat hier onder hoort</t>
  </si>
  <si>
    <t>Stabilizer IJssel en Maas mix EcoDynamic</t>
  </si>
  <si>
    <t>Natuurlijke steenslag in de kleuren IJssel zand kleur of Maas licht grijzige zandkleur. Maatvoering 06 mm Gewicht van het product: soortelijk gewicht factor 2,2 2200 kgm3 1 ton is goed voor 9 m2 Het product voldoet aan de milieu eisenMHeisen: Besluit Bodemkwaliteit</t>
  </si>
  <si>
    <t>Houten paal voor gebruik in combinatie met houten remmingwerk</t>
  </si>
  <si>
    <t>Houten paal, per meter. Uitgangspunt zijn gebaseerd op de richtlijnen vaarwegen 2020. Daarnaast zijn waar mogelijk dezelfde uitgangspunten gehanteerd als bij het stalen remmingwerk.</t>
  </si>
  <si>
    <t>Ladder RVS</t>
  </si>
  <si>
    <t>Dit betreft een ladder per stuk van roestvrijstaal met een gebogen bovenstuk. Hierbij is het bovenstuk een vast element en de ladder zelf schaalbaar  lineair op basis van lengte van de ladder. Deze ladder wordt geplaatst bij remmingwerken.</t>
  </si>
  <si>
    <t>Leuning RVS</t>
  </si>
  <si>
    <t>Dit betreft een RVS leuning, per meter. Per meter wordt één voet geplaatst. Eén meter bevat dus een leuning plus een voet. Deze leuning wordt geplaatst bij remmingwerken.</t>
  </si>
  <si>
    <t>Loopbrug hout</t>
  </si>
  <si>
    <t>Loopbrug gemaakt van houten loopplanken. Houtsoort is Europees vuren en zijn kunstmatig gedroogd. Stalen steunen die de planken dragen zijn niet meegenomen in deze kaart. Deze loopbrug wordt geplaatst bij remmingwerken. Dikte van een plank is 0,05 m. Per vierkante meter, gewicht is 23kg.</t>
  </si>
  <si>
    <t>Wrijfschort hout</t>
  </si>
  <si>
    <t>Azobe hardhouten wrijfschort per meter, met een dikte van 300mm. Geschikt om in te gebruiken bij een remmingwerk.</t>
  </si>
  <si>
    <t>Wrijfstijl hout</t>
  </si>
  <si>
    <t>Azobe hardhouten per meter gording met een dikte van 300mm. Geschikt om in te gebruiken bij een remmingwerk.</t>
  </si>
  <si>
    <t>Schoren staal</t>
  </si>
  <si>
    <t>Stalen schoor per meter met staalkwaliteit S355. Geschikt om in te zetten rondom sluizen en remmingwerken. De schoor heeft een gewicht van 750 kg per meter.</t>
  </si>
  <si>
    <t>Gordingen hout</t>
  </si>
  <si>
    <t>Azobe hardhouten gording in m met een dikte van 300mm.</t>
  </si>
  <si>
    <t>Dukdalf</t>
  </si>
  <si>
    <t>Dukdalf per meter. Combinatie van 4 houten palen van 45x45cm aan elkaar bevestigd met houten tussenschotten. De palen zijn van Afrikaans hardhout. Aan deze paal kunnen vaartuigen aan vastgelegd kunnen worden.Dit product is onderverdeeld in planken en palen. De palen zijn schaalbaar per meter lineair, de planken hebben een vast gewicht ongeacht de lengte van de palen.</t>
  </si>
  <si>
    <t>Brandwerende tunnelbekleding betonplaat met PPvezel</t>
  </si>
  <si>
    <t>Betreft tunnelbekleding van betonplaten verstevigd met polypropyleen vezels. De PPvezels geven het beton een brandwerende functie.Per m3 beton wordt 2 kg PPvezels toegevoegd. Het uitgangspunt is een betonplaat met een dikte van 100 mm. Dus 0,1 m3 per m2. Het totaal gewicht per m2 bedraagt 239,7 kg.</t>
  </si>
  <si>
    <t>Calciumsilicaat Tplaat 25mm dik</t>
  </si>
  <si>
    <t>Betreft brandwerende calciumsilicaat plaat. Opbouw van de calcium silicaat plaat is gebaseerd op 35% zand, 35% kalk, 25% cement en 5% vezels. Het totaal gewicht per m2 is 25,4 kg.</t>
  </si>
  <si>
    <t>Calciumsilicaat Lplaat 50mm dik</t>
  </si>
  <si>
    <t>Betreft brandwerende calciumsilicaat plaat. Opbouw van de calcium silicaat plaat is gebaseerd op 35% zand, 35% kalk, 25% cement en 5% vezels. Het totaal gewicht per m2 is 29 kg.</t>
  </si>
  <si>
    <t>Gewapende rubber oplegging voor betonnen kunstwerk</t>
  </si>
  <si>
    <t>Betreft een gewapende rubber oplegging opgebouwd uit laagjes rubber  natuurrubber of chloropreen   die onderling gescheiden zijn door plaatjes staal. Het geheel wordt omhuld door een dunne laag chloropreen, die zorgt voor een optimale bescherming tegen weersinvloeden. Door middel van vulkanisatie combinatie van warmte en druk wordt een hechte verbinding verkregen tussen staal en rubber.Als uitgangspunt voor de afmetingen is een Schrumpf Atlas oplegblok 1000x1000x400 mm aangehouden afmetingen in lijn met DIN EN 13373.Het totaal gewicht bedraagt 1017,6 kgstuk.</t>
  </si>
  <si>
    <t>Cloeziana palen, schaalbaar</t>
  </si>
  <si>
    <t>Betreft Cloeziana palen per strekkende meter. De kaart is schaalbaar ingevoerd met een standaard diameter van 200mm. Cloeziana hout tropisch hardhout is een eucalyptus soort, en wordt veelal in ZuidAfrika verbouwd. Het transport van ZuidAfrika naar Nederland is inbegrepen in de berekeningen.</t>
  </si>
  <si>
    <t>Cloeziana planken, schaalbaar</t>
  </si>
  <si>
    <t>Betreft Cloeziana planken per strekkende meter. De kaart is schaalbaar ingevoerd met een standaard dikte x breedte van 100mmx200mm. Cloeziana hout tropisch hardhout is een eucalyptus soort, en wordt veelal in ZuidAfrika verbouwd. Het transport van ZuidAfrika naar Nederland is inbegrepen in de berekeningen.</t>
  </si>
  <si>
    <t>Ophoogmateriaal, Schuimglas</t>
  </si>
  <si>
    <t>Schuimglas van opgeschuimd gerecycled glas, in granulaat vorm. Glasschuim is een licht en sterk materiaal met thermisch isolerende eigenschappen, functioneel als isolatie onder funderingen van wegen en kunstwerken. Het uitgangspunt is schuimglas met een soortelijk gewicht van 300 kgm3.</t>
  </si>
  <si>
    <t>Kokosvezeldoek</t>
  </si>
  <si>
    <t>Betreft een kokosvezeldoek van 100% kokosvezel voor het tegengaan van erosie. Het doek heeft een gewicht van 1,3 kgm2.</t>
  </si>
  <si>
    <t>Veegsplit</t>
  </si>
  <si>
    <t>Betreft split, ook wel bekend als steenslag, voor het invegen van straatwerk. Steenslag betreft een gebroken gesteente van natuurlijke oorsprong zoals basalt, graniet en kalksteen. Het veegsplit is uitgewerkt per m3. Er is uitgegaan van een soortelijk gewicht van 2000 kgm3.</t>
  </si>
  <si>
    <t>Betonband, 200mm hoog, CEM I, schaalbaar</t>
  </si>
  <si>
    <t>Betreft een betonband h=200mm voor kantopsluiting van wegen. De betonband is uitgewerkt per strekkende meter. De betonbanden worden aangebracht met een steun en stellaag van stampbeton. De betonbanden zijn schaalbaar naar breedte ingevoerd met een standaard breedte van 100mm. Het gehanteerde betonmortel is C2025 CEM I met een dichtheid van 2332 kgm3.</t>
  </si>
  <si>
    <t>Straatzand</t>
  </si>
  <si>
    <t>Betreft nieuw straatzand per m3 en een soortelijk gewicht van 1700 kgm3. Geschikt voor diverse typen bestrating.</t>
  </si>
  <si>
    <t>Geluidsscherm langs spoor, deelproduct fundering, per m2 paneel</t>
  </si>
  <si>
    <t>De MKI van de fundering is berekend per m2 geluidsscherm. De levensduur van het geluidscherm betreft 50 jaar. De fundering bestaat uit een stalen buispaal en een betonprop gewapend. De fundering is schaalbaar, afhankelijk van de hoogte van het scherm verandert het gewicht. De hoogte van het scherm is schaalbaar tot een hoogte van 5 meter.</t>
  </si>
  <si>
    <t>Brekerzand</t>
  </si>
  <si>
    <t>Betreft brekerzand bestaande uit fijn gebroken beton en metselwerkpuin die wordt afgezeefd voordat het puin in een breekinrichting wordt gebroken. Kaart is uitgewerkt per m3 en er is uitgegaan van een soortelijk gewicht van 1500 kgm3.</t>
  </si>
  <si>
    <t>Grasbetontegel C2025 CEM I, schaalbaar</t>
  </si>
  <si>
    <t>Betreft betonnen verhardingselementen met CEM I bestand tegen een hoge verkeersbelasting. De tegels zijn voorzien van uitsparingen waar gras door kan groeien en kennen zo een hoge waterdoorlatendheid. De tegels zijn ingevoerd in m2 met schaalbare dikte, met een standaard dikte van 120 mm.</t>
  </si>
  <si>
    <t>Grasbetontegel C2025 CEM IIIB, schaalbaar</t>
  </si>
  <si>
    <t>Betreft betonnen verhardingselementen met CEM IIIB bestand tegen een hoge verkeersbelasting. De tegels zijn voorzien van uitsparingen waar gras door kan groeien en kennen zo een hoge waterdoorlatendheid. De tegels zijn ingevoerd in m2 met schaalbare dikte, met een standaard dikte van 120 mm.</t>
  </si>
  <si>
    <t>Biobased betontegel, type A, 12 cm</t>
  </si>
  <si>
    <t>Betreft betontegels met een olifantsgras Miscanthus en recyclaat verwerkt in het betonmortel. De tegels hebben een dikte van 12 cm. De tegels zijn uitgewerkt aan de hand van een tegel van 40x60cm, maar is uitgewerkt per m2. Andere afmetingen worden daarom ook gedekt door dit profiel. De volume verhouding grasbeton is 44%:56% type A. Het gewicht bedraagt 114,8 kgm2.</t>
  </si>
  <si>
    <t>Rijshout dam</t>
  </si>
  <si>
    <t>Betreft rijshouten beschoeiingen met een dubbele palenrij gevuld met rijshout. Voor het tegen gaan van afgekalfde oevers. Constructie heeft een totaal gewicht van 66 kg per strekkende meter. Rijshout wordt tot 0,3m hoogte gestapeld tussen de palenrij.</t>
  </si>
  <si>
    <t>Turf voor oeverwerken</t>
  </si>
  <si>
    <t>Betreft het verstevigen van oevers door het gebruik van turf droge veengrond. Voor de turf wordt uitgegaan van droge veengrond. Emissies van veen worden berekend in de productiefase. Veen produceert namelijk broeikasgasemissies nadat het wordt geëxtraheerd. Er moet rekening gehouden worden met emissies over een tijdspan van 100 jaar. Het soortelijk gewicht is bepaald aan de hand van het best passende ecoinvent proces Peat moss. Dit proces hanteert een soortelijk gewicht van 100 kgm3. Maar er bestaan vele soorten veen, ook soorten met hogere dichtheden. De eenheid is m3.</t>
  </si>
  <si>
    <t>Hergebruikte stalen damwand, AZ24700</t>
  </si>
  <si>
    <t>Deze productkaart betreft de uitwerking van een stalen damwand die hergebruikt wordt. Het betreft een grond enof waterkerende constructie bestaande uit een verticaal geplaatste wand. De levenscyclusinventarisatie LCI voor het hergebruik van damwanden kan sterk variëren. De benodigde processen zijn namelijk van diverse factoren afhankelijk. Voor de uitwerking van deze productkaart is de AZ24700 uitgewerkt. Deze damwand heeft een gewicht van 136 kgm2 en is uitgewerkt per m2.</t>
  </si>
  <si>
    <t>Hillblock</t>
  </si>
  <si>
    <t>Betreft betonzuilen voor dijkversteviging in m2. Hillblocks worden gemaakt met betonsterkte C3037. Split wordt gebruikt om open ruimten te vullen. De betonzuilen zijn schaalbaar ingevoerd, met een standaard hoogte van 0,35 m. Bij deze hoogte betreft het totaal gewicht inclusief split 571,65 kgm2.</t>
  </si>
  <si>
    <t>Basalton</t>
  </si>
  <si>
    <t>Betreft betonzuilen voor dijkversteviging in m2. Basalton betonzuilen worden gemaakt met betonsterkte C3037. Split wordt gebruikt om open ruimten te vullen. De betonzuilen zijn schaalbaar ingevoerd, met een standaard hoogte van 0,35 m. Bij deze hoogte betreft het totaal gewicht inclusief split 785,6 kgm2.</t>
  </si>
  <si>
    <t>Quattroblock</t>
  </si>
  <si>
    <t>Betreft betonzuilen voor dijkversteviging in m2. Quattroblocks betonzuilen worden gemaakt met betonsterkte C3037. Split wordt gebruikt om open ruimten te vullen. De betonzuilen zijn schaalbaar ingevoerd, met een standaard hoogte van 0,35 m. Bij deze hoogte betreft het totaal gewicht inclusief split 763,25 kgm2.</t>
  </si>
  <si>
    <t>Verkalit, 0,2m</t>
  </si>
  <si>
    <t>Betreft betonzuilen voor dijkversteviging in m2. Verkalit betonzuilen worden gemaakt met betonsterkte C3037. Er wordt geen split toegepast bij Verkalit zuilen. De zuilen hebben een hoogte van 0,2 m. Bij deze hoogte betreft het totaalgewicht 455,05 kgm2.</t>
  </si>
  <si>
    <t>Cement bentonietwanden per m2</t>
  </si>
  <si>
    <t>CementBentoniet wand CB wand: waterremmende of afdichtende polderconstructie bestaande door graven m.b.v. mechanische grijpers van paneelvolumes die direct daarna worden gevuld met cementbentoniet vloeistof bij een waterkerende functie cementbentonietwand, of door beton en wapening diepwand bij een kerendedragende functie. De diepwand is uitgewerkt per m2 en weegt ca. 1742 kg.</t>
  </si>
  <si>
    <t>Cement bentoniet paal</t>
  </si>
  <si>
    <t>Cementbentoniet palen CBpalen zijn in de grond gevormde boorpalen op basis van een cementbentoniet mengsel. Met behulp van een boormotor wordt een avegaar met steunbuis de grond ingeboord. Nadat de gewenste diepte is bereikt, wordt de avegaar en boorbuis getrokken en gelijktijdig met het cementbentoniet mengsel gevuld. De CB palen kunnen als palenwand ingezet worden met als toepassing een waterkerende functie. Het gewicht van de paal is 396 kgm2 en deze is uitgewerkt in meters.</t>
  </si>
  <si>
    <t>Fundering op staal: Ontgraven bouwput 0,8 m</t>
  </si>
  <si>
    <t>De bouwput wordt afgegraven tot een diepte van 0,8 m. De functionele eenheid is in m2.</t>
  </si>
  <si>
    <t>Fundering op staal: grondverbetering</t>
  </si>
  <si>
    <t>Een grondverbetering laag wordt toegepast om onregelmatigheden tegen te gaan in de dichtheid van de aanwezige natuurlijke ondergrond. De grond wordt hierbij in meerdere lagen aangebracht en mechanisch verdicht met een trilplaat. De functionele eenheid is m2.</t>
  </si>
  <si>
    <t>Fundering op staal: Werkvloer 50mm</t>
  </si>
  <si>
    <t>Werkvloer betreft een vloer waar fundering droog en vlak op gemaakt wordt in m2. Deze werkvloer voorkomt dat het in de bekisting geplaatste beton in contact komt met het zand de draagkrachtige grond en er zo geen water aan het beton onttrokken wordt. De werkvloer wordt gemaakt van beton en uitgevoerd met een dikte van 50 mm. Voor het plaatsen van de werkvloer wordt eerst de bouwput ontgraven tot een diepte van 0,8 meter zie deelproductkaart Ontgraven bouwput. Het gewicht van de vloer bedraagt 116,6 kgm2.</t>
  </si>
  <si>
    <t>Fundering op staal: insitu strokenfundering</t>
  </si>
  <si>
    <t>Insitu strokenfundering met gewapend beton per strekkende meter. De balk heeft een afmeting van 600x400x1000m. De strokenfundering wordt gemaakt m.b.v. polystyreen EPS bekisting. Het totaal gewicht incl. wapening en EPS is 609 kgm.</t>
  </si>
  <si>
    <t>Heipaal prefab beton</t>
  </si>
  <si>
    <t>Heipalen van prefab beton, 400x400 mm per m1. De heipaal blijft bij eindleven grotendeels zitten 80%, alleen de kop wordt afgetikt. Het totaal gewicht bedraagt 422,85 kgm.</t>
  </si>
  <si>
    <t>Leganker</t>
  </si>
  <si>
    <t>Een horizontaal leganker voor het verankeren van mariene en geotechnische toepassingen zoals damwanden, stuwdammen en keermuren. Vervaardigd uit thermisch verzinkt staal. Het leganker is met de eenheid m2 en een schaalbare diameter ingevoerd met een standaard diameter van 50 mm. Bij die afmeting bedraagt het gewicht 15,41 kgm. Het leganker is ook geschikt voor toepassing in dijkverankering.</t>
  </si>
  <si>
    <t>Klapanker diameter = 50mm</t>
  </si>
  <si>
    <t>Klapankers diameter = 50 mm, bestaande uit een ankerplaat en ankerstang. Het klapankersysteem wordt in de grond ingebracht waar het wordt verankerd. Het ankerblad blijft in vaste positie. De ankerstang kan vervolgens aan een ander systeem worden gemonteerd, zoals een damwand. De functionele eenheid van de ankerstang is in stuks, waarbij de lengte schaalbaar is ingevoerd per meter. De standaard lengte is 5 meter waarbij het totaalgewicht incl. ankerplaat 77,83 kg bedraagt.</t>
  </si>
  <si>
    <t>Groutanker buisdiameter = 82,5mm; wanddikte = 17mm</t>
  </si>
  <si>
    <t>Een groutanker is een grondanker met een anker gemaakt van grout, een mengsel van water en cement. Groutankers worden toegepast bij grondkerende of waterkerende constructies. Het uitgangspunt is een schroefinjectieanker met een diameter van Ø 82,5 mm en een wanddikte van 17 mm. Het groutlichaam heeft een dekking van 2025 cm per 5 meter = 0,16 m3m. Het product is uitgewerkt in meters met een totaal gewicht van 398 kgm.</t>
  </si>
  <si>
    <t>Lwand L100</t>
  </si>
  <si>
    <t>Betonnen keerelementen in Lvorm per m1. Het uitgangspunt is een prefab, ongewapende betonnen Lwand L100 model van de volgende specificaties: HxBxL 1000x600x1000 mm. Het gewicht bedraagt 317,9 kgm.</t>
  </si>
  <si>
    <t>Mixedinplace</t>
  </si>
  <si>
    <t>MixedinPlace MIP is een techniek waarbij insitu grond gemengd wordt met een suspensie tot een homogeen bodemcementlichaam. Een boorkaan met schroefpaal van het type avegaar wordt gebruikt om een bepaalde lengte af te boren. De ontstane holte wordt ingespoten met een cementinjectie. Het resultaat kan een paal of palenwand betreffen met waterkerende functie. Het uitgangspunt voor de diameter van de holte is 460mm. Er wordt CEM III toegepast. Het volume per meter is 0,166 bij een diameter van 460mm. Dit komt overeen met een gewicht van 387,1 kg cement per strekkende meter product.</t>
  </si>
  <si>
    <t>Tijdelijke stalen damwanden</t>
  </si>
  <si>
    <t>Betreft een stalen damwand van het type AZ18 die ingezet wordt voor tijdelijke werken en bij eindeleven opnieuw toegepast kan worden. De tijdelijke damwand wordt hergebruikt totdat deze technisch niet meer voldoet. De damwand wordt afgeschreven afhankelijk van de gebruiksduur. De afschrijving is schaalbaar ingevoerd, met een standaard gebruiksduur van 2,5 jaar. Het plaatsen en verwijderen van de damwand is éénmaal opgenomen in de kaart. De damwand weegt 118 kgm2 en is uitgewerkt per m2. Indien de damwand wordt ingezet op een nieuwe locatie binnen hetzelfde project, moet de kaart opnieuw worden gebruikt om het plaatsen en verwijderen opnieuw toe te rekenen, en niet de schaalbare gebruiksduur verhoogt.</t>
  </si>
  <si>
    <t>Doek voor wegfundering, 275 gm2</t>
  </si>
  <si>
    <t>Betreft een gewoven polypropyleendoek in m2 dat ingezet wordt als geotextiel. De functionele toepassing kan zijn bodemversteviging, scheiding met de ondergrond, als filter en voor het verbeteren van het dragend vermogen van de grond. Het gewicht van het doek is 275 gm2.</t>
  </si>
  <si>
    <t>Doek voor wegfundering, 400 gm2</t>
  </si>
  <si>
    <t>Betreft een gewoven polypropyleendoek in m2 dat ingezet wordt als geotextiel. De functionele toepassing kan zijn bodemversteviging, scheiding met de ondergrond, als filter en voor het verbeteren van het dragend vermogen van de grond. Het gewicht van het doek is 400 gm2.</t>
  </si>
  <si>
    <t>Polypropyleen weefsel gewapend 0,51 kgm2</t>
  </si>
  <si>
    <t>Betreft gewapende weefsels van polypropyleen PP, ook wel bekend als structuurmatten. Een gewapende structuurmat is een combinatie van een structuurmat en een geogrid of geotextiel. De eenheid van het product is m2.</t>
  </si>
  <si>
    <t>Polypropyleen weefsel gewapend 0,58 kgm2</t>
  </si>
  <si>
    <t>Polypropyleen vlies nonwoven</t>
  </si>
  <si>
    <t>Betreft een nietgewoven polypropyleen vlies toegepast als scheidingslaag tussen funderingsmateriaal en de ondergrond of als filter in waterbouwconstructies en drainagesystemen. De eenheid van het product is m2.</t>
  </si>
  <si>
    <t>Licht gewoven kunststof doek voor wegfundering 73 gm2</t>
  </si>
  <si>
    <t>Betreft lichtere varianten van gewoven polypropyleen doek, met een sterkte van 18 kNm2. Lichte weefsels hebben doorgaans een lagere treksterkte maar hebben daarentegen wel meer rekcapaciteit. De functionele eenheid is m2.</t>
  </si>
  <si>
    <t>Licht gewoven kunststof doek voor wegfundering 121 gm2</t>
  </si>
  <si>
    <t>Betreft lichtere varianten van gewoven polypropyleen doek, met een sterkte van 30 kNm2. Lichte weefsels hebben doorgaans een lagere treksterkte maar hebben daarentegen wel meer rekcapaciteit en zullen dus minder snel breken. De functionele eenheid is m2.</t>
  </si>
  <si>
    <t>Sleuf, aanleg van leidingwerk of duiker per m1</t>
  </si>
  <si>
    <t>Het geheel van benodigde processen ten behoeve van het sleuven voor het aanleggen van leidingwerk of duiker per m1. Aan en afvoer van het materieel is buiten beschouwing gelaten. Voor deze berekening is uitgegaan van een diameter van 300 mm en 1,17 m3 grondverzet per strekkende meter</t>
  </si>
  <si>
    <t>Sleufloos, aanleg van leidingwerk per m1</t>
  </si>
  <si>
    <t>Het geheel van benodigde processen ten behoeve van het sleufloos aanleggen van leidingwerk per m1 representatief voor afstanden van 20 tot 2000 meter. Inzet van een grote boormachine directional drilling met een verbruik van 100 liter per uur. Aan en afvoer van het materieel is buiten beschouwing gelaten.</t>
  </si>
  <si>
    <t>Sleufloos, aanleg van duiker per m1</t>
  </si>
  <si>
    <t>Het geheel van benodigde processen ten behoeve van het sleufloos aanleggen van duiker per m1 waarbij gebruik wordt gemaakt van een techniek dat 'persing' heet, alternatieven zijn boogzinker en avegaar kuil representatief werk van 1820 meter, duiker van 400500mm in diameter. Aan en afvoer van het materieel is buiten beschouwing gelaten</t>
  </si>
  <si>
    <t>Sloopproces staal</t>
  </si>
  <si>
    <t>Het slopen van metalen deelconstructies. Deze worden eerst in delen geknipt, waarna ze afgevoerd worden. In de berekening is uitgegaan van stalen balken.</t>
  </si>
  <si>
    <t>Sloopproces asfalt</t>
  </si>
  <si>
    <t>Hierbij wordt het asfalt weggehaald door een asfaltfreesmachine met een breedte van 2,1 m waarna het direct via een band in de vrachtwagen geladen wordt. Max 1200 ton per uur verbruik met een verbruik van 22,5 Luur. Het betreft enkel het inladen van het gefreesde asfalt.</t>
  </si>
  <si>
    <t>Sloopproces asfalt fietspad</t>
  </si>
  <si>
    <t>Hierbij wordt het asfalt weggehaald door een kleine asfaltfreesmachine met een werkbreedte van 350 mm. Verbruik is 8 Luur en er wordt maximaal 110mm diep gefreesd met 6 kmuur. Deze kaart is geschikt voor kleinere asfaltverhardingen.</t>
  </si>
  <si>
    <t>Sloopproces asfalt rippen</t>
  </si>
  <si>
    <t>Op kunstwerken met een betonnen of stalen ondergrond kan het beton ook weggehaald worden door het te breken met een graafmachine en de stukken in te laden. Het verbruik is 25 L per uur. Rippen en inladen van maximaal circa 20m2 asfalt per minuut met een totale laagdikte van 150mm. Per uur is dit 180m3 wat met een dichtheid van 2,4 tonm3 neerkomt op 432 ton per uur.</t>
  </si>
  <si>
    <t>Sloop steenachtig materiaal klein materieel</t>
  </si>
  <si>
    <t>Slopen van steenachtige materialen zoals ontstaan bij het bouwen, renoveren en slopen van gebouwen, bouwwerken en wegen met uitzondering van asfalt door middel van de inzet van klein materieel, bijvoorbeeld een Bobcat, waarbij verschillende opzetstukken worden gebruikt zoals grijpers maar ook shovels.  Betreft: beton en metselwerk, tegels, dakpannen, niet met teer of bitumen verkleefd dakgrind, stenen, steengruis. Het gaat hierbij om het slopen van kleinere onderdelen van werken en het ondersteunen van grotere machines bij het sloopwerk.</t>
  </si>
  <si>
    <t>Sloop steenachtig materiaal groot materieel</t>
  </si>
  <si>
    <t>Slopen van steenachtige materialen zoals ontstaan bij het bouwen, renoveren en slopen van gebouwen, bouwwerken en wegen met uitzondering van asfalt door middel van de inzet van groot materieel, bijvoorbeeld een middelgrote graafmachine. Betreft: beton en metselwerk, tegels, dakpannen, niet met teer of bitumen verkleefd dakgrind, stenen, steengruis. Deze kaart is geschikt voor grof sloopwerk.</t>
  </si>
  <si>
    <t>Thermisch reinigen teerhoudend asfalt</t>
  </si>
  <si>
    <t>Teerhoudend asfalt wordt ingeladen, afgevoerd en gereinigd in een thermische installatie. Het proces in de thermische installatie bevat de volgende installaties: zeef, droogtrommel, naverbrander, waterspui, stoffilter, koelwatertoren, koelwaterdroger, sproeidroger, kalkmelkopslag. Totaal energieverbruik is 1550 MJton, opgesplitst in 45 liter lichte stookolie en een elektriciteitsverbruik van 4 kWhton.</t>
  </si>
  <si>
    <t>Betonnen loopstrook voor faunapassage zonder duiker</t>
  </si>
  <si>
    <t>Uitgangspunt beton: Passage waar dieren een drukke weg kunnen oversteken, voorbeelden zijn dassentunnel, stobbenwal en ecoduct. Dit bestaat uit een duiker niet opgenomen in productkaart waarin een betonnen loopstrook is bevestigd waar dieren overheen kunnen.  De loopstrook is 50cm breed en 5cm dik. Het product is gedeclareerd per strekkende meter m1. De levensduur van de duiker en de loopbrug is 60 jaar. Onderhoud snoeien, afvoeren snoeiafval en composteren is meegenomen in deze productkaart.</t>
  </si>
  <si>
    <t>Faunarasters, schaalbaar</t>
  </si>
  <si>
    <t>De faunarasters zijn schaalbaar gemaakt van 1,00 m tot 2,20 m hoogte, in lijn met de in onderstaande tabel genoemde richtlijnen. Het referentieproduct heeft een hoogte van 2,20 meter. Haakse stukken hekwerk dienen te worden opgeteld bij de hoogte.Palen worden ingegraven en hebben verschillende afmetingen voor hoekpalen  eindpalen en tussenpalen. In deze berekening is uitgegaan van een hoekpaal of eindpaal bij hoogte 2,20 meter: 3,50x0,1416m om de 100m. Voor deze palen is 2,0 keer zo lang aangehouden voor het gedeelte in de grond en de zijsteunen. Tussenpalen zijn bij hoogte 2,20 meter 2.20 m hoog en daarbij is 1,75 keer zo lang aangehouden voor het gedeelte in de grond. Gaas + spandraden zijn verzinkte ijzerdraden van 2,50 mm dik maaswijdte 150mm. Tussenpalen staan om de 2 meter. De levensduur van is 15 jaar. Onderhoud, besnoeiing, inclusief afvoer en composteren is meegenomen in deze kaart.</t>
  </si>
  <si>
    <t>Stalen veerooster met betonnen bak</t>
  </si>
  <si>
    <t>Een veerooster is een infrastructurele voorziening die is aangebracht in het wegdek om te voorkomen dat dieren een gebied binnenkomen of verlaten. De constructie bestaat uit ijzeren spijlen. Dit veerooster is geschikt voor zwaar verkeer tot 15 ton. Rooster van 3600x2500mm dus 9m2 als uitgangspunt totaal 5600 kg. De levensduur van is 30 jaar. Onderhoud, besnoeiing, is meegenomen in deze kaart.</t>
  </si>
  <si>
    <t>Amfibiescherm HDPE</t>
  </si>
  <si>
    <t>De amfibieënschermen geleiden de dieren naar een tunnel waar zij veilig over kunnen steken. Dikte scherm varieert per materiaal, de hoogte is voor alle schermen gelijk en 50cm. Inclusief onderhoud snoeien, afvoer, composteren gedurende de gehele levensduur.</t>
  </si>
  <si>
    <t>Amfibiescherm beton</t>
  </si>
  <si>
    <t>Amfibiescherm staal</t>
  </si>
  <si>
    <t>Voorspanstaal ligger</t>
  </si>
  <si>
    <t>Betreft het aanbrengen van strengen in een betonnen nagespannen ligger waarbij strengen middels een kraan worden aangebracht. Het betreft enkel het voorspanstaal en niet de gehele nagespannen betonnen ligger. De eenheid van het product is ton.  Het sloopscenario is gebaseerd op het slopen van een viaduct van gewapend beton met een hydraulische graafmachine met daarop een betonschaar of kraker. Op de bouwplaats is een tweede graafmachine aanwezig om puin op te ruimen. De productienormen van deze twee acties zijn:Productienorm breken: 9,8 tonuur; Productienorm verplaatsen: 8,3 tonuur</t>
  </si>
  <si>
    <t>Traditionele houten bekisting</t>
  </si>
  <si>
    <t>Deze bekisting bestaat voornamelijk uit een houten bekistingplaat, gesteund door houten staanders en gordingen. De eenheid van het product is m2 plaatdikte 18mm dik, soortelijk gewicht 460 kgm3.De bekisting wordt meestal op de bouwplaats samengesteld en wordt vaak maar éénmaal gebruikt. Qua materiaalgebruik zijn enkel de houten bekistingspanelen  meegenomen in de decompositie en niet al het hulpwerk en installaties. Hulpwerk valt buiten de scope van de LCA.Bij aanleg is rekening gehouden met een hydraulische kraan als hulpmaterieel en geen klein materieel. De montage vindt plaats door middel van menskracht.</t>
  </si>
  <si>
    <t>Houten systeemtunnelbekisting</t>
  </si>
  <si>
    <t>Tunnelbekisting is een speciaal soort bekisting voor beton, waarbij de wanden en de daarop liggende vloer, een beuk genoemd, in één arbeidsgang worden gestort. Door het 's middags gestorte beton 's nachts te verwarmen, kan het de volgende ochtend al worden ontkist, waarna de cyclus zich herhaalt. De eenheid van het product is m2 plaatdikte 18mm dik, soortelijk gewicht 460 kgm3.Qua materiaalgebruik zijn enkel de houten bekistingspanelen  meegenomen in de decompositie en niet al het hulpwerk en installaties. Hulpwerk valt buiten de scope van de LCA.Bij het aanleg scenario is rekening gehouden met een hydraulische kraan als hulpmaterieel en geen klein materieel. De montage vindt plaats door middel van menskracht.</t>
  </si>
  <si>
    <t>Houten systeembekisting</t>
  </si>
  <si>
    <t>Systeembekisting is bekisting die wordt opgebouwd uit afzonderlijke elementen. De elementen worden met behulp van bekistingsloten aan elkaar gekoppeld. De bekistingpanelen kunnen worden opgebouwd uit diverse elementen. De eenheid van het product is m2 plaatdikte 18mm dik, soortelijk gewicht 460 kgm3.Qua materiaalgebruik zijn enkel de houten bekistingspanelen  meegenomen in de decompositie. Gemiddeld worden de platen 4 keer hergebruikt. Voor systeembekisting is om die reden een kwart van de hoeveelheid houten panelen meegenomen.  Hulpwerk valt buiten de LCABij het aanleg scenario is rekening gehouden met een hydraulische kraan als hulpmaterieel en geen klein materieel. De montage vindt plaats door middel van menskracht.</t>
  </si>
  <si>
    <t>Grasbetontegels per m2</t>
  </si>
  <si>
    <t>Het geheel van benodigde materialen en processen ten behoeve van het plaatsen en verwijderen van 1 vierkante meter m2 grasbetontegel met sterkteklasse 20 levensduur van 60 jaar. Uitgangspunt is het zwaarste type grasbetontegel met sterkteklasse 20 kN bij breuk en een breuklast van 50 Nmm. De dikte van de tegel bedraagt circa 12cm. Het gemiddelde gewicht van de tegel dat is gehanteerd is 44,77 kg per m2. Kaart bevat enkel de tegels, niet het inzaaien van het gras dat ertussen groeit.</t>
  </si>
  <si>
    <t>Kunststof kratten waterhuishouding per m2</t>
  </si>
  <si>
    <t>Het geheel van benodigde materialen en processen ten behoeve van het plaatsen van 1 vierkante meterm2 waterhuishoudingkrat onder de bestrating. Uitgangspunt zijn kratten van kunststof van 200L en 0,5 m2. Het gaat hierbij om het aantal vierkante meter krat dat geplaatst wordt levensduur van 15 jaar.</t>
  </si>
  <si>
    <t>Grasrooster van kunststof per m2</t>
  </si>
  <si>
    <t>Het geheel van benodigde materialen en processen ten behoeve van het plaatsen en verwijderen van 1 vierkante meter m2 kunststof grasrooster met maximale belasting van 250 ton per m2 en een levensduur van 15 jaar. Kaart bevat enkel de tegels, niet het inzaaien van het gras dat ertussen groeit.</t>
  </si>
  <si>
    <t>Wapeningsstaal</t>
  </si>
  <si>
    <t>Betreft wapeningsstaal voor betonconstructies. Representatief voor netten en losse staven. Het wapeningsstaal wordt met een kraan in de fundering geplaatst. De functionele eenheid is ton. Het wapeningsstaal kan toegepast worden in diverse beton constructies. De uitgangspunten voor de opbouw van dit milieuprofiel zijn gebaseerd op wapeningsstaal toegepast in een viaduct.</t>
  </si>
  <si>
    <t>Tekstkar per uur</t>
  </si>
  <si>
    <t>Uitgangspunt is een tekstkar conform NEN12966, met een display van 180x180 cm. De productie van de tekstkar is in fase A1A3 meegenomen en teruggerekend naar de inzet per uur. Hierbij is uitgegaan van een levensduur van 15 jaar, een gemiddelde inzet van 250 dagen per jaar bij 24 uur per dag. Uitgangspunt is een snelheid van 4,16 km per uur, zelfvoorzien via een zonnepaneel. De wagen moet wel op locatie gereden worden en weer opgehaald worden.</t>
  </si>
  <si>
    <t>Tijdelijke wegmarkering per m2</t>
  </si>
  <si>
    <t>Sneldrogende verf geschikt voor allerlei typen verhardingen zoals zoab, asfalt en klinkers. Typische streepbreedtes  zijn 0,20 m voor snelwegen en 0,15 m voor overige weken. Bij een laagdikte van  0,50mm weegt dit 720 gm2.Onder tijdelijke markering worden markering tot 1 jaar aangehouden op basis van het WiU. Aanname is een levensduur van 1 jaar. Om dit goed mee te nemen in de berekening wordt bij de invoer een levensduur van 999 jaar meegegeven. Anders wordt bij een projectlevensduur van bijvoorbeeld 50 jaar de markering 50x aangebracht. Dit is niet in overeenstemming met waar het product voor bedoeld is.</t>
  </si>
  <si>
    <t>Betonmortel voor GWW  C5567 CEM I</t>
  </si>
  <si>
    <t>Betonmortel voor GWW  C5567 CEM I 2392 kgm3</t>
  </si>
  <si>
    <t>Betonmortel voor GWW  C5567 CEM IIIA</t>
  </si>
  <si>
    <t>Betonmortel voor GWW  C5567 CEM IIIA 2418 kgm3</t>
  </si>
  <si>
    <t>Betonmortel voor GWW  C7085 CEM I</t>
  </si>
  <si>
    <t>Betonmortel voor GWW  C7085 CEM I 2413 kgm3</t>
  </si>
  <si>
    <t>Betonmortel voor GWW  C7085 CEM IIIA</t>
  </si>
  <si>
    <t>Betonmortel voor GWW  C7085 CEM IIIA 2432 kgm3</t>
  </si>
  <si>
    <t>Betonmortel voor GWW  C90105 CEM IIIA</t>
  </si>
  <si>
    <t>Betonmortel voor GWW  C90105 CEM IIIA 2448 kgm3</t>
  </si>
  <si>
    <t>Betonmortel voor GWW  C90105 CEM I</t>
  </si>
  <si>
    <t>Betonmortel voor GWW  C90105 CEM I 2413 kgm3</t>
  </si>
  <si>
    <t>Plaatdeksel gietijzer</t>
  </si>
  <si>
    <t>Het uitgangspunt is dat de gietijzeren plaatdeksel prefab gefabriceerd is. Het betreft een gietijzeren deksel 400KN, 625mm diameter met een voetbreedte van 700mm.</t>
  </si>
  <si>
    <t>PEbuis 1000mm</t>
  </si>
  <si>
    <t>Het betreft een PE buis met SN8, diameter 1000mm, 41kgm1.</t>
  </si>
  <si>
    <t>Lengtemarkering, koudplastisch</t>
  </si>
  <si>
    <t>Het uitgangspunt is dat lengtemarkeringen koudplastisch. Het betreft koudplastisch materiaal dat is aangebracht met een open slof of een extruder. 3 tot 5 kg hier 5 kg per 3mm per 1m2. MKI waarde op basis van een doorgetrokken streep van 20 cm breed.</t>
  </si>
  <si>
    <t>Lengtemarkering, tijdelijk plakstroken</t>
  </si>
  <si>
    <t>Het uitgangspunt is dat lengtemarkeringen tijdelijk plakstroken is aangebracht met een open slof of een extruder.3 tot 5 kg, hier 5 kg per 3mm per 1m2. MKIwaarde op basis van een doorgetrokken streep van 20 cm breed.</t>
  </si>
  <si>
    <t>Wegdekreflector, PVC</t>
  </si>
  <si>
    <t>Het betreft wegdekreflector met PVC, het type is onbekend, aanname 30 gram. Bestaat voornamelijk uit PVC. Per stuk.</t>
  </si>
  <si>
    <t>Lichtmasten hout 6m</t>
  </si>
  <si>
    <t>Het uitgangspunt is dat de lichtmast bestaat uit hout. De houten lichtmast wordt geplaatst in een woonwijk, circa 5% wordt in hout toegepast, toenemend, exlcusief rvs voet met gewicht circa 6 kg.</t>
  </si>
  <si>
    <t>Lamp LED</t>
  </si>
  <si>
    <t>Het betreft een LED lamp voor gebruik in straatverlichting.</t>
  </si>
  <si>
    <t>Boorpalen vrije ruimte</t>
  </si>
  <si>
    <t>Het betreft een boorpaal, welke is gebaseerd op een paal van 20m, gemaakt van wapeningsstaal, B500B. Diameter  0,6 m, wanddikte 12 mm. Toegepast in vrije ruimte, 100% wordt verwijderd in eindeleven fase.</t>
  </si>
  <si>
    <t>Boorpalen bebouwde omgeving</t>
  </si>
  <si>
    <t>Het betreft een boorpaal, welke is gebaseerd op een paal van 20m, gemaakt van wapeningsstaal, B500B.diameter 0,6 m, wanddikte 12 mm. Toegepast in bebouwde omgeving, 20% wordt verwijderd in eindeleven fase.</t>
  </si>
  <si>
    <t>Damwand hout, voor funderingen</t>
  </si>
  <si>
    <t>Het betreft een houten damwand met een dikte van 0,05m. Het hout is Europees naaldhout. Er is uitgegaan van een gewicht van 40 kgm2.</t>
  </si>
  <si>
    <t>Damwand kunststof vezelversterkt</t>
  </si>
  <si>
    <t>Het betreft een kunststof damwand PP vezel versterkt met een dikte van 21mm. Vezel versterkt kunststof, UC95, 10 procent glasvezel aangenomen. De damwand is uitgewerkt per m2 en weeg ca. 25,1 kgm2.</t>
  </si>
  <si>
    <t>Funderingsvloer vezelversterkt</t>
  </si>
  <si>
    <t>Het betreft een funderingsvloer vezel versterkt. Betonnen vloer met pp vezels, dikte vloer 80cm. De vloer is uitgewerkt per m2, en heeft een totaal gewicht van 1964 kgm2.</t>
  </si>
  <si>
    <t>Grout injectielaag</t>
  </si>
  <si>
    <t>Groutlichaam dekking van 2025 cm over 5 m = 0,8 m3, Portlandcement CEM I. Er kunnen hulpstoffen gebruikt worden in grout, aangenomen dat voor deze toepassing geen hulpstoffen gebruikt worden. Deze kaart is toe te passen gezamenlijk met het anker, zonder groutelement, gebaseerd op diens afmetingen en per stuk uitgewerkt 1600 kg totaal gewicht.Grout elementen blijven vrijwel altijd zitten na einde levensduur. Het laten zitten van het grout wordt toegerekend als stort.</t>
  </si>
  <si>
    <t>Palen hout vrije ruimte</t>
  </si>
  <si>
    <t>Het betreft een houten heipaal. De houten heipaal heeft een diameter van 200mm en is van Europees hout. De paal is uitgewerkt per m1, en weeg ca. 25 kg per m1. Toegepast in bebouwde omgeving, 20% wordt verwijderd in eindeleven fase.</t>
  </si>
  <si>
    <t>Palen hout bebouwde omgeving</t>
  </si>
  <si>
    <t>Palen staal vrije ruimte</t>
  </si>
  <si>
    <t>Het betreft een stalen heipaal. De stalen heipaal heeft een diameter van 0,6 m en wanddikte 12 mm. De paal is uitgewerkt per m1 en weeg totaal 869 kg. Toegepast in vrije ruimte, 100% wordt verwijderd in eindeleven fase.</t>
  </si>
  <si>
    <t>Palen staal bebouwde omgeving</t>
  </si>
  <si>
    <t>Het betreft een stalen heipaal. De stalen heipaal heeft een diameter van 0,6 m en wanddikte 12 mm. De paal is uitgewerkt per m1 en weeg totaal 869 kg. Toegepast in bebouwde omgeving, 20% wordt verwijderd in eindeleven fase.</t>
  </si>
  <si>
    <t>Bekleding, betonzuilen met Cfix</t>
  </si>
  <si>
    <t>Het uitgangspunt is een betonzuil met Cfix, de betonzuil is uitgewerkt per eenheid m2, en weegt ca. 1040 kgm2.</t>
  </si>
  <si>
    <t>Bestorting, werk met werk maken</t>
  </si>
  <si>
    <t>Het uitgangspunt is werk met werk maken. Het is uitgewerkt per 1 m3, de dichtheid van het bestortingsmateriaal is 1,6 ton per m3.</t>
  </si>
  <si>
    <t>Geotextiel vlies</t>
  </si>
  <si>
    <t>Het uitgangspunt is geotextiel van PP vlies. Het geotextiel vlies is uitgewerkt per  1 m2</t>
  </si>
  <si>
    <t>Krammaterosiemat jute</t>
  </si>
  <si>
    <t>Het uitgangspunt is een Krammaterosiemat van jute, tijdelijke bescherming van dijken tijdens het storm seizoen. Worden verwijderd als grasbekleding op sterkte is. Deze krammat is ook uitgewerkt per m2.</t>
  </si>
  <si>
    <t>Waterbouwasfaltbeton wab</t>
  </si>
  <si>
    <t>Dit product is uitgewerkt met categorie 2 data. Het uitgangspunt is een bekledingslaag van waterbouwasfaltbeton met een dikte van ca. 10cm. De kaart is uitgewerkt per m2. Alle levenscyclusfases zijn opgenomen in module A13. Hierdoor wordt er ook 30% opslag gerekend over module D, wat normaalgesproken niet gebeurt.</t>
  </si>
  <si>
    <t>Waterbouwkundig gietasfalt</t>
  </si>
  <si>
    <t>Vanwege het ontbreken van representatieve categorie 3 data voor asfalt, is voor het uitwerken van deze productkaart, gebruik gemaakt van categorie 2data beschikbaar in het LCA Achtergrondrapport voor Nederlandse branche referentieasfaltmengsels 2022. De data uit het brancherapport isomgebouwd tot een categorie 3 proces op basis van inventarisatie. Deze kaart is uitgewerkt per ton asfalt.</t>
  </si>
  <si>
    <t>Suppletie, Strand vooroeversuppletie</t>
  </si>
  <si>
    <t>Betreft suppletie, uitgewerkt per m3 in drie verschillende scenarios: strandvooroeversuppletie, rainbowen, waarbij het zand wordt opgespoten, en strandopspuiten, waarbij het zand wordt opgespoten en een bulldozer het zand vervolgens wordt verspreid. Deze kaart betreft vooroeversuppletie. Het brandstofverbruik is gemodelleerd op basis van gegevens van scheepsbrandstoffen uitgewerkt door TNO.</t>
  </si>
  <si>
    <t>Suppletie, Strand rainbowen</t>
  </si>
  <si>
    <t>Betreft suppletie, uitgewerkt per m3 in drie verschillende scenarios: strandvooroeversuppletie, rainbowen, waarbij het zand wordt opgespoten, en strandopspuiten, waarbij het zand wordt opgespoten en een bulldozer het zand vervolgens wordt verspreid. Deze kaart betreft rainbowen. Het brandstofverbruik is gemodelleerd op basis van gegevens van scheepsbrandstoffen uitgewerkt door TNO.</t>
  </si>
  <si>
    <t>Starre houten teenconstructie</t>
  </si>
  <si>
    <t>Het uitgangspunt is starre houten teenconstructie. Het starre houten teenconstructie is uitgewerkt per 1 m, palen ca 3m, gordingen 1x, planken1m uit Azobe tropisch hardhout, 50 jaar levensduur conform eisen RWS en HWBP.</t>
  </si>
  <si>
    <t>kathodisch beschermen, aluminium opofferingsanode</t>
  </si>
  <si>
    <t>Kathodische bescherming is een elektrochemische conserveringsmethode om corrosie van metalen tegen te gaan. Het wordt veelal toegepast op sluisdeuren, damwanden en andere stalen kust en overwerken welke zich onder water bevinden.Het uitgangspunt voor de functionele eenheid is bescherming van 1 m2 oppervlak voor 1 jaar. Voor de omstandigheden is als uitgangspunt gekozen voor een zoutwater milieu. We gaan er vanuit dat kathodische beschermen de enige conserveringstechniek is die wordt toegepast let op: zeeschepen worden altijd gecoat naast kathodische bescherming.De anode moet na verloop van tijd worden vervangen omdat deze grotendeels is opgelost. Het uitgangspunt is dat dit gebeurt als nog ca. 15% van het materiaal resteert. Bevestigingsmiddelen zijn buiten beschouwing gelaten.Het uitgangspunt voor de samenstelling is een anode met 4% zink, 0,04% indium en 95,96% aluminium.</t>
  </si>
  <si>
    <t>Doorgaand Gewapend Beton C3545 CEM III</t>
  </si>
  <si>
    <t>Doorgaand gewapend beton betreft een betonverharding zonder dwarsvoegen met in langsrichting een enkel wapeningsnet. Betreft beton met sterkteklasse C3545 CEM III. Voor de volume verhouding beton:wapening is 99,3:0,7% aangehouden. Het totaal gewicht bedraagt 2428,9 kgm3</t>
  </si>
  <si>
    <t>Doorgaand Gewapend Beton C3037 CEM III</t>
  </si>
  <si>
    <t>Doorgaand gewapend beton betreft een betonverharding zonder dwarsvoegen met in langsrichting een enkel wapeningsnet. Betreft beton met sterkteklasse C3037 CEM III. Voor de volume verhouding beton:wapening is 99,3:0,7% aangehouden. Het totaal gewicht bedraagt 2423,9 kgm3</t>
  </si>
  <si>
    <t>Betonband, 200mm hoog, CEM III, schaalbaar</t>
  </si>
  <si>
    <t>Betreft een betonband h=200mm voor kantopsluiting van wegen. De betonband is uitgewerkt per strekkende meter. De betonbanden worden aangebracht met een steun en stellaag van stampbeton. De betonbanden zijn schaalbaar naar breedte ingevoerd met een standaard breedte van 100mm. Het gehanteerde betonmortel is C2025 CEM III met een dichtheid van 2365 kgm3.</t>
  </si>
  <si>
    <t>Binnenlands Baggerwerk hydraulische cutterzuiger per m3</t>
  </si>
  <si>
    <t>Het geheel van benodigde processen ten behoeve van het baggeren van zand met behulp van een hydraulische cutterzuiger verbruik van 30 Luur van 1m3 zand representatief voor een projectomvang van 10.00050.000 m3. De aangehouden dichtheid van de bagger is 2100 kgm3. De werkzaamheden zijn nietzeegaand. Aan en afvoer van het materieel is buiten beschouwing gelaten. Het afvoeren en eventueel verwerken van vrijkomend materiaal is buiten beschouwing gelaten. De bagger wordt op een tijdelijk depot gestort.</t>
  </si>
  <si>
    <t>Binnenlands Baggerwerk mechanische kraan per m3</t>
  </si>
  <si>
    <t>Het geheel van benodigde processen ten behoeve van het baggeren van zand met behulp van een mechanische kraan van 1m3 zand representatief voor een projectomvang van 10.00050.000 m3. De aangehouden dichtheid van de bagger is 2100 kgm3. De werkzaamheden zijn nietzeegaand. Het vervoeren van de bagger naar een tijdelijk depot is meegenomen. Aan en afvoer van het materieel is buiten beschouwing gelaten. Het afvoeren en eventueel verwerken van vrijkomend materiaal is buiten beschouwing gelaten.</t>
  </si>
  <si>
    <t>Bodembedekkers houtsnipper</t>
  </si>
  <si>
    <t>Houtsnippers zijn een restproduct dat ontstaat tijdens het knotten of snoeien van bomen, bedoeld als veilige valondergrond in speeltuinen. Uitgangspunt is een snippergrootte tussen 5 en 30 mm geschikt voor een valhoogte tot 3 meter volgens EN 11761</t>
  </si>
  <si>
    <t>Afvoeren en thermisch reinigen verontreinigde grond exsitu</t>
  </si>
  <si>
    <t>Verontreinigde grond wordt afgevoerd naar een locatie t.b.v. thermisch reinigen. Het proces bevat de volgende installaties: zeef, droogtrommel, naverbrander, waterspui, stoffilter, koelwatertoren, koelwaterdroger, sproeidroger, kalkmelkopslag. Totaal energieverbruik is 1550 MJton, opgesplitst in 45 liter lichte stookolie en een elektriciteitsverbruik van 1260 kWton.</t>
  </si>
  <si>
    <t>Bodembedekkers  boomschors</t>
  </si>
  <si>
    <t>Boomschors is een restproduct dat ontstaat tijdens het knotten of snoeien van bomen, bedoeld als veilige valondergrond in speeltuinen. Uitgangspunt is verschillende soorten boomschors, zoals Franse boomschors en Naaldboomschors. Schorsgrootte tussen 20 en 80 mm geschikt voor een valhoogte tot 3 meter volgens EN 11761</t>
  </si>
  <si>
    <t>Spanningsbemaling 90m3 per uur</t>
  </si>
  <si>
    <t>Het geheel van benodigde processen ten behoeve van spanningsbemaling per 90m3 per uur. Bemaling kan tot maximaal 5 á 6 meter onder het hart van de pomp worden uitgevoerd. Aan en afvoer van het materieel en het afvoeren en verwerken van vrijkomend materiaal is verwaarloosd aangezien dit minder dan 1% impact heeft op de berekening. Het aanbrengen van de bemaling is buiten beschouwing gelaten.</t>
  </si>
  <si>
    <t>Speeltoestelmateriaal staal</t>
  </si>
  <si>
    <t>Uitgangspunt is een stalen profiel voor buizen en platen die geschikt zijn om delen van speeltoestellen mee op te bouwen. Profielen kunnen rond, vierkant, ovaal, Uvorm, Tvorm, plat, etc. zijn. De eenheid is stuks. Staalprofiel van 5mm dik met poedercoating.</t>
  </si>
  <si>
    <t>Deepwell bemaling</t>
  </si>
  <si>
    <t>Het geheel van benodigde processen ten behoeve van deepwell per uur. Aan en afvoer van het materieel en het afvoeren en verwerken van vrijkomend materiaal is verwaarloosd aangezien dit minder dan 1% impact heeft op de berekening. Het aanbrengen van de bemaling is buiten beschouwing gelaten.</t>
  </si>
  <si>
    <t>Knevelinlaat 250 x 125</t>
  </si>
  <si>
    <t>Het geheel van benodigde materialen en processen ten behoeve van knevelinlaat per 1 stuks. De knevelinlaat heeft een afmeting van 250x125 mm en een levensduur van 60 jaar.</t>
  </si>
  <si>
    <t>Spanningsbemaling 58m3 per uur</t>
  </si>
  <si>
    <t>Het geheel van benodigde processen ten behoeve van spanningsbemaling per 58m3 per uur. Bemaling kan tot maximaal 5 á 6 meter onder het hart van de pomp worden uitgevoerd. Aan en afvoer van het materieel en het afvoeren en verwerken van vrijkomend materiaal is verwaarloosd aangezien dit minder dan 1% impact heeft op de berekening. Het aanbrengen van de bemaling is buiten beschouwing gelaten.</t>
  </si>
  <si>
    <t>Spanningsbemaling 35m3 per uur</t>
  </si>
  <si>
    <t>Het geheel van benodigde processen ten behoeve van spanningsbemaling per 35m3 per uur. Bemaling kan tot maximaal 5 á 6 meter onder het hart van de pomp worden uitgevoerd. Aan en afvoer van het materieel is buiten beschouwing gelaten. Het afvoeren en verwerken van vrijkomend materiaal is buiten beschouwing gelaten. Het aanbrengen van de bemaling is buiten beschouwing gelaten.</t>
  </si>
  <si>
    <t>Opzetpaal HE220A met voetplaat 003, bovenleidingssysteem spoor</t>
  </si>
  <si>
    <t>Opzetpaal 220A per meter; onderdeel van bovenleidingssysteem voor het spoor. De 220A opzetpaal heeft als functie het mogelijk maken van montage van armen of balken toegepast in de verschillende bovenleidingsystemen. Doorgaans is de bovenleiding paal 8 of 8,6 meter hoog. De paal wordt met de voet op een fundatieblok bevestigd. Bevestigingsmiddelen zijn geen onderdeel van de studie.</t>
  </si>
  <si>
    <t>Open bemaling 90m3 per uur</t>
  </si>
  <si>
    <t>Het geheel van benodigde processen ten behoeve van open bemaling per 90m3 per uur. Er geldt een maximale opvoerhoogte van 20 meter. Aan en afvoer van het materieel en het afvoeren en verwerken van vrijkomend materiaal is verwaarloosd aangezien dit minder dan 1% impact heeft op de berekening. Het aanbrengen van de bemaling is buiten beschouwing gelaten.</t>
  </si>
  <si>
    <t>Open bemaling 58m3 per uur</t>
  </si>
  <si>
    <t>Het geheel van benodigde processen ten behoeve van open bemaling per 58m3 per uur. Er geldt een maximale opvoerhoogte van 20 meter. Aan en afvoer van het materieel en het afvoeren en verwerken van vrijkomend materiaal is verwaarloosd aangezien dit minder dan 1% impact heeft op de berekening. Het aanbrengen van de bemaling is buiten beschouwing gelaten.</t>
  </si>
  <si>
    <t>Open bemaling 35m3 per uur</t>
  </si>
  <si>
    <t>Het geheel van benodigde processen ten behoeve van open bemaling per 35m3 per uur. Er geldt een maximale opvoerhoogte van 20 meter. Aan en afvoer van het materieel en het afvoeren en verwerken van vrijkomend materiaal is verwaarloosd aangezien dit minder dan 1% impact heeft op de berekening. Het aanbrengen van de bemaling is buiten beschouwing gelaten.</t>
  </si>
  <si>
    <t>Vacuüm bemaling 90m3 per uur</t>
  </si>
  <si>
    <t>Het geheel van benodigde processen ten behoeve van vacuümbemaling per 90m3 per uur. De filters worden om de ca. 3 meter geplaatst. Het monitoren van de grondwaterstand met peilbuizen is niet meegenomen in deze LCA. Aan en afvoer van het materieel en het afvoeren en verwerken van vrijkomend materiaal is verwaarloosd aangezien dit minder dan 1% impact heeft op de berekening. Het aanbrengen van de bemaling is buiten beschouwing gelaten.</t>
  </si>
  <si>
    <t>Vacuüm bemaling 58m3 per uur</t>
  </si>
  <si>
    <t>Het geheel van benodigde processen ten behoeve van vacuümbemaling per 58m3 per uur. De filters worden om de ca. 3 meter geplaatst. Het monitoren van de grondwaterstand met peilbuizen is niet meegenomen in deze LCA. Aan en afvoer van het materieel en het afvoeren en verwerken van vrijkomend materiaal is verwaarloosd aangezien dit minder dan 1% impact heeft op de berekening. Het aanbrengen van de bemaling is buiten beschouwing gelaten.</t>
  </si>
  <si>
    <t>Vacuüm bemaling 35m3 per uur</t>
  </si>
  <si>
    <t>Het geheel van benodigde processen ten behoeve van vacuümbemaling per 35m3 per uur. De filters worden om de ca. 3 meter geplaatst. Het monitoren van de grondwaterstand met peilbuizen is niet meegenomen in deze LCA. Aan en afvoer van het materieel en het afvoeren en verwerken van vrijkomend materiaal is verwaarloosd aangezien dit minder dan 1% impact heeft op de berekening. Het aanbrengen van de bemaling is buiten beschouwing gelaten.</t>
  </si>
  <si>
    <t>Klemzadelstuk inlaat maat 125mm</t>
  </si>
  <si>
    <t>Het geheel van benodigde materialen en processen ten behoeve van klemzadelstuk per 1 stuks. Het zadelstuk is een hulpstuk om in het werk een aansluiting te maken op een betonbuis. Het klemzadelstuk heeft een inlaat maat van 125 mm en een levensduur van 60 jaar.</t>
  </si>
  <si>
    <t>Opzetpaal HE240A met voetplaat 003, bovenleidingssysteem spoor</t>
  </si>
  <si>
    <t>Opzetpaal 240A per meter; onderdeel van bovenleidingssysteem voor het spoor. De 240A opzetpaal heeft als functie het mogelijk maken van montage van armen of balken toegepast in de verschillende bovenleidingsystemen. Doorgaans is de bovenleiding paal 8 of 8,6 meter hoog. De paal wordt met de voet op een fundatieblok bevestigd. Bevestigingsmiddelen zijn geen onderdeel van de studie.</t>
  </si>
  <si>
    <t>Opzetpaal HE300B met voetplaat 003, bovenleidingssysteem spoor</t>
  </si>
  <si>
    <t>Opzetpaal 300B per meter; onderdeel van bovenleidingssysteem voor het spoor. De 300B opzetpaal heeft als functie het mogelijk maken van montage van armen of balken toegepast in de verschillende bovenleidingsystemen. Doorgaans is de bovenleiding paal 8 of 8,6 meter hoog. De paal wordt met de voet op een fundatieblok bevestigd. Bevestigingsmiddelen zijn geen onderdeel van de studie.</t>
  </si>
  <si>
    <t>Opzetpaal HE300B met voetplaat 004, bovenleidingssysteem spoor</t>
  </si>
  <si>
    <t>Opzetpaal 300B per meter, met voetplaat 004; onderdeel van bovenleidingssysteem voor het spoor. De 300B opzetpaal heeft als functie het mogelijk maken van montage van armen of balken toegepast in de verschillende bovenleidingsystemen. Doorgaans is de bovenleiding paal 8 of 8,6 meter hoog. De paal wordt met de voet op een fundatieblok bevestigd. Bevestigingsmiddelen zijn geen onderdeel van de studie.</t>
  </si>
  <si>
    <t>Tijdelijke weg van puin</t>
  </si>
  <si>
    <t>Weg opgebouwd uit puin dat op de bouwplaats is vrijgekomen en dat wordt ingezet om een tijdelijke weg mee aan te leggen per m2.</t>
  </si>
  <si>
    <t>Stalen rijplaten</t>
  </si>
  <si>
    <t>Huur van stalen rijplaten met een dikte van 15mm geschikt voor vrachtverkeer. Dit zijn platen van 9m2 6x1,5m. Duur van het gebruik is gesteld op 1 jaar.</t>
  </si>
  <si>
    <t>Brugdeel van betonplaten</t>
  </si>
  <si>
    <t>Inrichting van een verharding met prefab betonplaten 3 m breedte met een dikte van 30 cm en een maximale overspanning van 6 meter. Geschikt voor een kleine brug voor fietsers en voetgangers.</t>
  </si>
  <si>
    <t>Ponton</t>
  </si>
  <si>
    <t>Een ponton is een drijvend platform waarop zwaar bouwmateriaal kan worden geplaatst voor gebruik in en rond water. Het eindponton heeft een maximale deklast van 10 tonm2. Afmetingen waarvan uitgegaan is zijn 4725x2100mm.</t>
  </si>
  <si>
    <t>Thermisch verzinken, toepassing landinwaarts</t>
  </si>
  <si>
    <t>Het uitgangspunt is het enkelzijdig thermisch verzinken van 1 m2 oppervlak. Het betreft een generiek profiel voor het verzinken van een object. Als data van een verzinkt object reeds beschikbaar, is er een voorkeur het specifieke object toe te passen.De levensduur is sterk afhankelijk van de omgeving waarin de zinklaag zich bevindt. In kustgebieden gaat de beschermende laag veel minder lang mee. Zodoende zijn twee varianten van deze kaart opgesteld. Deze kaart betreft een verzinkt object toegepast landinwaarts, met een levensduur van 35 jaar. De zink laagdikte is schaalbaar, met als uitgangspunt 85 micron. Schalingsformule bepaald per mm laagdikte; 1 mm = 1000 micron</t>
  </si>
  <si>
    <t>Thermisch verzinken, toepassing in kustgebied</t>
  </si>
  <si>
    <t>Het uitgangspunt is het enkelzijdig thermisch verzinken van 1 m2 oppervlak. Het betreft een generiek profiel voor het verzinken van een object. Als data van een verzinkt object reeds beschikbaar, is er een voorkeur het specifieke object toe te passen.De levensduur is sterk afhankelijk van de omgeving waarin de zinklaag zich bevindt. In kustgebieden gaat de beschermende laag veel minder lang mee. Zodoende zijn twee varianten van deze kaart opgesteld. Deze kaart betreft een verzinkt object toegepast in het kustgebied, met een levensduur van 20 jaar. De zink laagdikte is schaalbaar, met als uitgangspunt 85 micron. Schalingsformule bepaald per mm laagdikte; 1 mm = 1000 micron</t>
  </si>
  <si>
    <t>Houten loopstrook voor faunapassage zonder duiker</t>
  </si>
  <si>
    <t>Passage waar dieren een drukke weg kunnen oversteken, voorbeelden zijn dassentunnel, stobbenwal en ecoduct. Dit bestaat uit een duiker niet opgenomen in productkaart waarin een houten loopstrook is bevestigd waar de dieren overheen kunnen. De loopstrook is 50cm breed en 3cm dik. Het product is gedeclareerd per strekkende meter m1. De levensduur van de houten loopstrook 15 jaar. Onderhoud snoeien, afvoer en composteren van de faunapassage is meegenomen in deze kaart.</t>
  </si>
  <si>
    <t>betonnen barriere als wegafscheiding strekkende m.</t>
  </si>
  <si>
    <t>De barrières hebben een STEPvorm met een doorsnede van 542 x 900 mm. De barrière kan zowel in tijdelijke als permanente situaties gebruikt worden.</t>
  </si>
  <si>
    <t>Obstakelbeveiliger Nweg</t>
  </si>
  <si>
    <t>Obstakelbeveiliger die voldoet aan 80R. Het type is de RIMOB Crashguard V27005S. De lengte van de beveiliger is 6,5 meter, de breedte is 2,7 meter en de hoogte van 80 centimeter</t>
  </si>
  <si>
    <t>Obstakelbeveiliger autosnelweg</t>
  </si>
  <si>
    <t>Obstakelbeveiliger die voldoet aan 110R. Het type is de RIMOB Crashguard V27006S. De lengte van de beveiliger is 7,5 meter, de breedte is 2,7 meter en de hoogte van 80 centimeter.</t>
  </si>
  <si>
    <t>Suppletie, Strand stand opspuiten</t>
  </si>
  <si>
    <t>Betreft suppletie, uitgewerkt per m3 in drie verschillende scenarios: strandvooroeversuppletie, rainbowen, waarbij het zand wordt opgespoten, en strandopspuiten, waarbij het zand wordt opgespoten en een bulldozer het zand vervolgens wordt verspreid. Deze kaart betreft strand opspuiten. Het brandstofverbruik is gemodelleerd op basis van gegevens van scheepsbrandstoffen uitgewerkt door TNO.</t>
  </si>
  <si>
    <t>RHS balk 250x250x6, bovenleidingssysteem spoor</t>
  </si>
  <si>
    <t>RHSbalk 250x250x6 per meter; onderdeel van bovenleidingssysteem voor het spoor.RHSbalken worden toegepast in door ProRail beheerde bovenleidingsystemen voornamelijk in het B1 en B4 systeem en bij overgang van B1 of B4 systeem naar een ander systeem. De functie van RHSbalken is het creeren van steunpunten ten behoeve van het bovenleidingsysteem in die situaties waar geen palen met armen of geconstrueerde balken worden toegepast. Voor deze LCA is de RHSbalk met een lengte van 1 meter berekend met een hoogte van 0,25 meter, breedte van 0,25 meter en de dikte van het staal is 6 millimeter. Bevestigingsmiddelen zijn geen onderdeel van de LCA studie.</t>
  </si>
  <si>
    <t>RHS balk 250x250x8, bovenleidingssysteem spoor</t>
  </si>
  <si>
    <t>RHSbalk 250x250x8 per meter; onderdeel van bovenleidingssysteem voor het spoor.RHSbalken worden toegepast in door ProRail beheerde bovenleidingsystemen voornamelijk in het B1 en B4 systeem en bij overgang van B1 of B4 systeem naar een ander systeem. De functie van RHSbalken is het creeren van steunpunten ten behoeve van het bovenleidingsysteem in die situaties waar geen palen met armen of geconstrueerde balken worden toegepast. Voor deze LCA is de RHSbalk met een lengte van 1 meter berekend met een hoogte van 0,25 meter, breedte van 0,25 meter en de dikte van het staal is 8 millimeter. Bevestigingsmiddelen zijn geen onderdeel van de LCA studie.</t>
  </si>
  <si>
    <t>RHS balk 300x300x8, bovenleidingssysteem spoor</t>
  </si>
  <si>
    <t>RHSbalk 300x300x8 per meter; onderdeel van bovenleidingssysteem voor het spoor.RHSbalken worden toegepast in door ProRail beheerde bovenleidingsystemen voornamelijk in het B1 en B4 systeem en bij overgang van B1 of B4 systeem naar een ander systeem. De functie van RHSbalken is het creeren van steunpunten ten behoeve van het bovenleidingsysteem in die situaties waar geen palen met armen of geconstrueerde balken worden toegepast. Voor deze LCA is de RHSbalk met een lengte van 1 meter berekend met een hoogte van 0,3 meter, breedte van 0,3 meter en de dikte van het staal is 8 millimeter. Bevestigingsmiddelen zijn geen onderdeel van de LCA studie.</t>
  </si>
  <si>
    <t>RHS balk 400x300x12, bovenleidingssysteem spoor</t>
  </si>
  <si>
    <t>RHSbalk 400x300x12 per meter; onderdeel van bovenleidingssysteem voor het spoor.RHSbalken worden toegepast in door ProRail beheerde bovenleidingsystemen voornamelijk in het B1 en B4 systeem en bij overgang van B1 of B4 systeem naar een ander systeem. De functie van RHSbalken is het creeren van steunpunten ten behoeve van het bovenleidingsysteem in die situaties waar geen palen met armen of geconstrueerde balken worden toegepast. Voor deze LCA is de RHSbalk met een lengte van 1 meter berekend met een hoogte van 0,4 meter, breedte van 0,3 meter en de dikte van het staal is 12 millimeter. Bevestigingsmiddelen zijn geen onderdeel van de LCA studie.</t>
  </si>
  <si>
    <t>HE160B balk, bovenleidingssysteem spoor</t>
  </si>
  <si>
    <t>HE160B balk per meter; onderdeel van bovenleidingssysteem voor het spoorBalken worden toegepast in door ProRail beheerde bovenleidingsystemen. De functie van balken is het creëren van steunpunten ten behoeve van het bovenleidingsysteem in die situaties waar geen palen met armen of geconstrueerde balken worden toegepast. De HE160B balk kan worden gebruikt als overspanning over maximaal twee sporen maximaal 10m. Bij grotere overspanningen wordt een RHS balk toegepast maximaal 24m.</t>
  </si>
  <si>
    <t>Spoortractievoeding  1x500 mm2 koperen kabel 3,66kV</t>
  </si>
  <si>
    <t>Het betreft een voedingskabel tussen onderstation en bovenleiding. Het uitgangspunt voor deze kabel is het type BMvKas 3,66kV  1X500rf+as60. Het betreft een koperen kabel met een geleiderdoorsnede van 500 mm2, met een aardscherm van vertint koper met een koperdoorsnede van 60 mm2. De buitenmantel is gemaakt van PVC en de aderisolatie van synthetisch rubber. De kabel weegt 5,874 kgm.</t>
  </si>
  <si>
    <t>Spoortractievoeding  1x240mm2 koperen kabel 1,83kV</t>
  </si>
  <si>
    <t>Betreft een voedingskabel gebruik in onderstations. Het uitgangspunt voor de kabel is het type YMvKmb 1,83 kV  1X240rs. Het betreft een koperen kabel met een geleiderdoorsnede van 500 mm2. De kabel is niet voorzien van een aardscherm. De buitenmantel is gemaakt van PVC, en de aderisolatie van gevulkaniseerd PE XLPE. De kabel weegt 2,451 kgm.</t>
  </si>
  <si>
    <t>Spoortractievoeding  3x240 mm2 aluminium kabel 610 kV</t>
  </si>
  <si>
    <t>Het betreft een voedingskabel tussen netbeheerder en onderstation. Het uitgangspunt voor de kabel is het type YMeKrvaslqwd Fca 610 kV 3x240 Alrm+as70. Het betreft een aluminium kabel met een geleiderdoorsnede van 3x240 mm2, met een aardscherm van koper met een equivalente doorsnede van 70 mm2. De buitenmantel is gemaakt van MDPE, en de aderisolatie van gevulkaniseerd PE XLPE. De kabel weegt 5,759 kgm.</t>
  </si>
  <si>
    <t>Spoortractievoeding  1x630 mm2 aluminium kabel 610 kV</t>
  </si>
  <si>
    <t>Het betreft een voedingskabel tussen netbeheerders en onderstation. Het uitgangspunt voor de kabel is het type YMeKrvasdlwd Fca 610 kV 1x630 Alrm+as70. Het betreft een aluminium kabel met een geleiderdoorsnede van 630 mm2, met een aardscherm van koper met een equivalente doorsnede van 70 mm2. De buitenmantel is gemaakt van MDPE, en de aderisolatie van gevulkaniseerd PE XLPE. De kabel weegt 3,169 kgm.</t>
  </si>
  <si>
    <t>Spoortractievoeding  3x185 mm2 koperen kabel 1830kV</t>
  </si>
  <si>
    <t>Het betreft een voedingskabel tussen netbeheerders en onderstation. Het uitgangspunt voor deze kabel is het type VGYMpaeKrvasdwd Fca 1830 kV 3x185rs+as50. Het betreft een koperen kabel met een geleiderdoorsnede van 3x185 mm2, met een aardscherm van koper met een koperdoorsnede van 50 mm2. De kabel is gewapend met staal vlakdraad. De buitenmantel is gemaakt van PVC en de aderisolatie van XLPE. De kabel weegt 15,632 kgm.</t>
  </si>
  <si>
    <t>Seinwezenkabel  BMqK rubberkabel koperen geleider</t>
  </si>
  <si>
    <t>Betreft een gewogen gemiddelde BMqK rubberkabel met koperen geleider voor in het spoor. De kabel heeft geen aardscherm. De buitenmantel is gemaakt van thermoplastisch PUR en de aderisolatie van EPR ethyleen propyleen rubber. Het totaal gewicht is 0,195 kgm.</t>
  </si>
  <si>
    <t>Seinwezenkabel  BMqK rubberkabel aluminium geleider</t>
  </si>
  <si>
    <t>Betreft een gewogen gemiddelde BMqK rubberkabel met aluminium geleider voor in het spoor. De kabel heeft geen aardscherm. De buitenmantel is gemaakt van thermoplastisch PUR en de aderisolatie van EPR ethyleen propyleen rubber. Het totaal gewicht is 0,265 kgm.</t>
  </si>
  <si>
    <t>Seinwezenkabel  H07 rubberkabel zonder aardscherm</t>
  </si>
  <si>
    <t>Betreft een gewogen gemiddelde H07 rubberkabel geleider voor in het spoor. De kabel heeft een koperen geleider en heeft geen aardscherm. De buitenmantel en de aderisolatie is gemaakt van rubbertype EM8 en EI8 respectievelijk. Het totaal gewicht is 0,243 kgm.</t>
  </si>
  <si>
    <t>Seinwezenkabel  H07 rubberkabel met aardscherm</t>
  </si>
  <si>
    <t>Betreft een gewogen gemiddelde H07 rubberkabel geleider voor in het spoor. De kabel heeft een koperen geleider en een verzinkt stalen aardscherm. De binnenmantel en de aderisolatie is gemaakt van rubbertype EM8 en EI8 respectievelijk. De buitenmantel is gemaakt van thermoplastisch PUR. Het totaal gewicht is 0,412 kgm.</t>
  </si>
  <si>
    <t>Seinwezenkabel  Grondkabel zonder aardscherm  geleiderdoorsnede groter dan 16mm2 en kleiner dan 32 mm2</t>
  </si>
  <si>
    <t>Betreft een gewogen gemiddelde grondkabel zonder aardscherm met een geleiderdoorsnede groter dan 16 mm2 en kleiner of gelijk aan 32 mm2. De kabel wordt onder de grond of in kabelkokers gelegd. Hij dient om de installatie in relaiskasten te verbinden met objecten in het spoor seinen, wissels e.d. De kabel heeft een koperen geleider. De buitenmantel is gemaakt van MDPE en de aderisolatie van gevulkaniseerd PE XLPE. Het totaal gewicht is 0,418 kgm.</t>
  </si>
  <si>
    <t>Seinwezenkabel  Grondkabel zonder aardscherm  meer dan 24 aderen</t>
  </si>
  <si>
    <t>Betreft een gewogen gemiddelde grondkabel zonder aardscherm met ten minste 24 aderen. De kabel wordt onder de grond of in kabelkokers gelegd. Hij dient om de installatie in relaiskasten te verbinden met objecten in het spoor seinen, wissels e.d. De kabel heeft een koperen geleider. De binnen en buitenmantel is gemaakt van MDPE en de aderisolatie van gevulkaniseerd PE XLPE. Het totaal gewicht is 0,882 kgm.</t>
  </si>
  <si>
    <t>Seinwezenkabel  Grondkabel zonder aardscherm  geleiderdoorsnede kleiner dan 16mm2</t>
  </si>
  <si>
    <t>Betreft een gewogen gemiddelde grondkabel zonder aardscherm met een geleiderdoorsnede kleiner of gelijk aan 16 mm2. De kabel wordt onder de grond of in kabelkokers gelegd. Hij dient om de installatie in relaiskasten te verbinden met objecten in het spoor seinen, wissels e.d. De kabel heeft een koperen geleider. De buitenmantel is gemaakt van MDPE en de aderisolatie van gevulkaniseerd PE XLPE. Het totaal gewicht is 0,201 kgm.</t>
  </si>
  <si>
    <t>Seinwezenkabel  Grondkabel met aardscherm  geleiderdoorsnede kleiner dan 16mm2</t>
  </si>
  <si>
    <t>Betreft een gewogen gemiddelde grondkabel met aardscherm met een geleiderdoorsnede kleiner of gelijk aan 16 mm2. De kabel wordt onder de grond of in kabelkokers gelegd. Hij dient om de installatie in relaiskasten te verbinden met objecten in het spoor seinen, wissels e.d. De kabel heeft een koperen geleider, en verzinkt stalen aardscherm. De binnen en buitenmantel is gemaakt van MDPE en de aderisolatie van gevulkaniseerd PE XLPE. Het totaal gewicht is 0,236 kgm.</t>
  </si>
  <si>
    <t>Seinwezenkabel  Grondkabel met aardscherm  geleiderdoorsnede groter dan 16mm2 en kleiner dan 32 mm2</t>
  </si>
  <si>
    <t>Betreft een gewogen gemiddelde grondkabel met aardscherm met een geleiderdoorsnede groter dan 16 mm2 en kleiner of gelijk aan 32 mm2. De kabel wordt onder de grond of in kabelkokers gelegd. Hij dient om de installatie in relaiskasten te verbinden met objecten in het spoor seinen, wissels e.d. De kabel heeft een koperen geleider, en verzinkt stalen aardscherm. De binnen en buitenmantel is gemaakt van MDPE en de aderisolatie van gevulkaniseerd PE XLPE. Het totaal gewicht is 0,495 kgm.</t>
  </si>
  <si>
    <t>Seinwezenkabel  Grondkabel met aardscherm  meer dan 24 aderen</t>
  </si>
  <si>
    <t>Betreft een gewogen gemiddelde grondkabel met aardscherm met ten minste 24 aderen. De kabel wordt onder de grond of in kabelkokers gelegd. Hij dient om de installatie in relaiskasten te verbinden met objecten in het spoor seinen, wissels e.d. De kabel heeft een koperen geleider, en verzinkt stalen aardscherm. De binnen en buitenmantel is gemaakt van MDPE en de aderisolatie van gevulkaniseerd PE XLPE. Het totaal gewicht is 1,349 kgm.</t>
  </si>
  <si>
    <t>Seinwezenkabel  Montagedraad  geleiderdoorsnede kleiner dan 1,5 mm2</t>
  </si>
  <si>
    <t>Betreft een gewogen gemiddelde montagedraad met een geleider diameter kleiner dan 1,5 mm2 voor toepassing in onderstations, relaiskasten en relaishuizen. De kabel heeft geen aardscherm. De buitenmantel is gemaakt van MDPE en de aderisolatie van gevulkaniseerd PE XLPE. Het totaal gewicht is 0,015 kgm.</t>
  </si>
  <si>
    <t>Seinwezenkabel  Montagedraad  geleiderdoorsnede groter dan 2,5 mm2</t>
  </si>
  <si>
    <t>Betreft een gewogen gemiddelde montagedraad met een geleider diameter groter dan 2,5 mm2 voor toepassing in onderstations, relaiskasten en relaishuizen. De kabel heeft geen aardscherm. De buitenmantel is gemaakt van MDPE en de aderisolatie van gevulkaniseerd PE XLPE. Het totaal gewicht is 0,067 kgm.</t>
  </si>
  <si>
    <t>Uitstroombak, klein helling 1:2, diameter 400 mm</t>
  </si>
  <si>
    <t>Betreft een betonnen uitstroombak klein helling 1:2 voor de gerichte uitstroming van water, per stuk. De bak heeft een uitsparing voor uitstromen van water van 400mm. Door het juist geleiden van water wordt uitspoeling van de bodem in het waterlichaam of het talud waarin de uitstroombak geplaatst is tegengegaan.Inwendige Afmeting: 800x900mmWanddikte: 100mmBodemdikte 120mmHet totaalgewicht van de uitstroombak bedraagt 698 kg inclusief krooshek. Het talud en stampbeton weegt ca. 4545 kg.</t>
  </si>
  <si>
    <t>Uitstroombak, middel helling 1:2, diameter 600 mm</t>
  </si>
  <si>
    <t>Betreft een betonnen uitstroombak middel helling 1:2 voor de gerichte uitstroming van water, per stuk. De bak heeft een uitsparing voor uitstromen van water van 600mm. Door het juist geleiden van water wordt uitspoeling van de bodem in het waterlichaam of het talud waarin de uitstroombak geplaatst is tegengegaan.Inwendige afmeting: 1000x1150mmWanddikte: 150 mmBodemdikte 150 mmHet totaalgewicht van de uitstroombak bedraagt 1785 kg inclusief krooshek. Het talud en stampbeton weegt ca. 4545 kg.</t>
  </si>
  <si>
    <t>Uitstroombak, groot helling 1:2, diameter 1000 mm</t>
  </si>
  <si>
    <t>Betreft een betonnen uitstroombak groot helling 1:2 voor de gerichte uitstroming van water, per stuk. De bak heeft een uitsparing voor uitstromen van water van 1000mm. Door het juist geleiden van water wordt uitspoeling van de bodem in het waterlichaam of het talud waarin de uitstroombak geplaatst is tegengegaan.Inwendige afmeting: 1500x1650mmWanddikte: 150 mmBodemdikte 150 mmHet totaalgewicht van de uitstroombak bedraagt 3275 kg inclusief krooshek. Het talud en stampbeton weegt ca. 4545 kg.</t>
  </si>
  <si>
    <t>Olivijnpad</t>
  </si>
  <si>
    <t>Betreft een pad van 50% verpulverd olivijn en 50% grind volume verhouding. Olivijn is een mineraal dat bij verwering CO2 bindt uit de atmosfeer. Er is algemene zeefkromme aangehouden waaruit de verwering is afgeleid op basis van de korrelgroottes van het olivijn. Na 50 jaar is ca. 13% verweert.Toepassing in het werk: Betreft een looppad van olivijn en grindFunctionele Eenheid: m2Levensduur jaar: 50 jaarGewicht kg van product per Functionele Eenheid FE : 87,5 kgm2Dichtheden kgm³: gemiddeld 1750 kgm3Lengte m: 1Breedte m: 1Hoogte m: 0,05</t>
  </si>
  <si>
    <t>Houtsnipperpad</t>
  </si>
  <si>
    <t>Betreft een pad van houtsnippers uit snoeihout. De functionele eenheid is m2. Houtsnipperpad van snoeihout afvalhout met een gemiddelde laagdikte van 7,5 cm. Het gewicht is bepaald op basis van een soortelijk gewicht van 225 kgm3; totaal 16,875 kgm2. Omdat het afvalhout betreft betekent het dat de productie vrij van milieulast is.</t>
  </si>
  <si>
    <t>Schelpenpad</t>
  </si>
  <si>
    <t>Betreft een pad van schelpen, gewonnen als bijproduct uit baggerwerken op zee. De functionele eenheid is m2. Het uitgangspunt voor toepassing als pad is een pad met een laagdikte van 5 cm op basis van de gemiddelde standaarddikte van grindpaden. Het soortelijk gewicht van schelpen is 900 kgm3 = 45 kgm2 bij 0,05 m3m2.</t>
  </si>
  <si>
    <t>Eéntoppig bomenzand</t>
  </si>
  <si>
    <t>Bomenzand is een ééntoppig en hoekig zand, toegepast als gunstig groeimedium voor bomen13. De term ééntoppig is een indicatie dat alle zandkorrels in het bomenzand tot nagenoeg dezelfde diameterklasse behoren. Dit levert een open structuur op, doordat er weinig kleinere deeltjes zijn die tussen de grotere korrels kunnen spoelen. Gewoon straatzand, dat niet ééntoppig is,  is arm in nutriënten en verdicht snel. Hierdoor kunnen bomen zich er niet goed in ontwikkelen. Bomenzand bevat meer voedingsstoffen dan gewoon zand en biedt genoeg stabiliteit om ook op te straten. De functionele eenheid is m3. Het soortelijk gewicht is ca. 1300 kgm3.</t>
  </si>
  <si>
    <t>Bomengranulaat, Lavagesteente Basalt</t>
  </si>
  <si>
    <t>Bomengranulaat met lavagesteente is een mengsel van gebroken basalt met inmenging van 5% veengrond organische stof. Het soortelijk gewicht van bomengranulaat is 1450 kgm3. De functionele eenheid is m3.</t>
  </si>
  <si>
    <t>Bomengranulaat, natuursteen</t>
  </si>
  <si>
    <t>Bomengranulaat met natuurgesteente is een mengsel van gebroken graniet met inmenging van 5% veengrond organische stof. Het soortelijk gewicht van bomengranulaat is 1450 kgm3. De functionele eenheid is m3.</t>
  </si>
  <si>
    <t>Boomband, PVC</t>
  </si>
  <si>
    <t>Boombandgordel van PVC ter ondersteuning van de groei van jonge bomen. De functionele eenheid is stuks. De functionele eenheid is stuks.</t>
  </si>
  <si>
    <t>Boomband, Jute</t>
  </si>
  <si>
    <t>Duurzame boomband gordel van 100% gerecycled jute, ter ondersteuning van de groei van jonge bomen. De functionele eenheid is stuks.</t>
  </si>
  <si>
    <t>RVSKunststof Spindelafsluiter, middel 400mm</t>
  </si>
  <si>
    <t>RVSkunststof spindelafsluiter diameter 400mm van het type wandafsluiter, vlak, toegepast in de waterbeheersing van oppervlakte en rioolwater. Het totaalgewicht van de spindelafsluiter bedraagt 64 kg. De functionele eenheid is stuks.</t>
  </si>
  <si>
    <t>RVS Spindelafsluiter, middel 400mm</t>
  </si>
  <si>
    <t>RVS spindelafsluiter diameter 400mm van het type wandafsluiter, vlak, toegepast in de waterbeheersing van oppervlakte en rioolwater. Het totaalgewicht van de RVS spindelafsluiter bedraagt 86 kg. De functionele eenheid is stuks.</t>
  </si>
  <si>
    <t>RVS kantelstuw 1000x1500mm</t>
  </si>
  <si>
    <t>Betreft een ophaalbare kantelstuw 1000x1500mm van roestvrijstaal, ingezet in oppervlakte en rioolwater toepassingen, voor regulering van het waterniveau. De kantelstuw is vaak ingebouwd in een betonnen constructie   en kan elektrisch of handbediend worden aangedreven. De kantelstuw is per stuk uitgewerkt. De betonnen constructie is geen onderdeel van deze kaart en moet apart meegenomen worden. Het totaal gewicht van de kantelstuw bedraagt 265 kg.</t>
  </si>
  <si>
    <t>RVSEPDM Stuwklep 1500x800mm</t>
  </si>
  <si>
    <t>Betreft een ophaalbare stuwklep overstortbreedte x kerende hoogte: 1500x800mm van roestvrijstaal en EPDM, ingezet in oppervlakte en rioolwater toepassingen. De stuwklep kan elektrisch of handbediend worden aangedreven. De constructie waarin de klep gemonteerd wordt is geen onderdeel van de productkaart en moet apart in de berekening worden meegenomen. Het totaal gewicht bedraagt 245,89 kgstuk. De functionele eenheid is stuks.</t>
  </si>
  <si>
    <t>RVS leuningwerk 0,9m hoog</t>
  </si>
  <si>
    <t>Betreft een leuning 0,9m hoog van roestvast staal voor veiligheid op objecten zoals kleine kunstwerken. Het leuningwerk is inclusief leuning buis, staanders, schoprand, voetplaten en bevestigingsmiddelen. Het totaal gewicht bedraagt 19 kgm. De functionele eenheid is m1.</t>
  </si>
  <si>
    <t>Aluminium leuningwerk 0,9m hoog</t>
  </si>
  <si>
    <t>Betreft een leuning 0,9m hoog van aluminium voor veiligheid op objecten zoals kleine kunstwerken. Het leuningwerk is inclusief leuning buis, staanders, schoprand, voetplaten en bevestigingsmiddelen. Het totaal gewicht bedraagt 10,78 kgm. De functionele eenheid is m1.</t>
  </si>
  <si>
    <t>RVS leuningwerk 1,1m hoog</t>
  </si>
  <si>
    <t>Betreft een leuning 1,1m hoog van roestvast staal voor veiligheid op objecten zoals kleine kunstwerken. Het leuningwerk is inclusief leuning buis, staanders, schoprand, voetplaten en bevestigingsmiddelen. Het totaal gewicht bedraagt 21,5 kgm. De functionele eenheid is m1.</t>
  </si>
  <si>
    <t>Aluminium leuningwerk 1,1m hoog</t>
  </si>
  <si>
    <t>Betreft een leuning 1,1m hoog van aluminium voor veiligheid op objecten zoals kleine kunstwerken. Het leuningwerk is inclusief leuning buis, staanders, schoprand, voetplaten en bevestigingsmiddelen. Het totaal gewicht bedraagt 12,2 kgm.</t>
  </si>
  <si>
    <t>Thermisch verzinkt leuningwerk 0,9m hoog</t>
  </si>
  <si>
    <t>Betreft een leuning 0,9m hoog van thermisch verzinkt staal voor veiligheid op objecten zoals kleine kunstwerken. Het leuningwerk is inclusief leuning buis, staanders, schoprand, voetplaten en bevestigingsmiddelen. Het totaal gewicht bedraagt 19 kgm. De functionele eenheid is m1.</t>
  </si>
  <si>
    <t>Thermisch verzinkt leuningwerk 1,1m hoog</t>
  </si>
  <si>
    <t>Betreft een leuning 1,1m hoog van thermisch verzinkt staal voor veiligheid op objecten zoals kleine kunstwerken. Het leuningwerk is inclusief leuning buis, staanders, schoprand, voetplaten en bevestigingsmiddelen. Het totaal gewicht bedraagt 21,5 kgm. De functionele eenheid is m1.</t>
  </si>
  <si>
    <t>Hardschuim</t>
  </si>
  <si>
    <t>Betreft hardschuim dat bij einde levensduur van rioleringsbuizen en leidingwerk wordt ingespoten om deze uit werking te brengen. De functionele eenheid van het hardschuim is m3. Het schuim weegt ca. 22 kgm3. De functionele eenheid is m3.</t>
  </si>
  <si>
    <t>RObubuis, HDPE, klein</t>
  </si>
  <si>
    <t>Betreft kleine RObu rioleringsbuizen van polyethyleen. Het gewicht is gebaseerd op buizen met een sterkteklasse SN8. De RObu buizen zijn schaalbaar ingevoerd met een standaard diameter van 250mm, met als minimum 160mm en maximum 355mm. De functionele eenheid is m1. Het gewicht bedraagt 3,7 kgm1 bij 250mm</t>
  </si>
  <si>
    <t>Stalen rioleringsbuis, klein</t>
  </si>
  <si>
    <t>Het betreft kleine stalen rioleringsbuizen, met als functionele eenheid m1. Het uitgangspunt zijn stalen buizen volgens de DIN EN 10220  032003 normering van Staaltype St37. De kaart is schaalbaar ingevoerd, met een standaard buisdiameter van 42,4mm met een minimum van 10,2 mm en een maximum van 355mm. De standaard wanddikte bedraagt 2,6mm. De minimum wanddikte is 1,6mm en de maximum wanddikte 8mm.Bij een diameter van 42,4mm en wanddikte van 2,6mm bedraagt het gewicht 2,55 kgm1</t>
  </si>
  <si>
    <t>PVC rioleringsbuis, groot</t>
  </si>
  <si>
    <t>Betreft grote PVC buizen voor riolering met de functionele eenheid m1. De PVC buizen worden geproduceerd in twee varianten, PVCU en PVCO. De U staat voor unplasticized niet geplastificeerd. De O geeft aan dat het geheroriënteerd PVC betreft. De heroriëntatie betreft de moleculaire structuur van het PVC, waardoor eigenschappen van het PVC worden verbeterd. Er is echter geen LCAdata beschikbaar voor deze twee varianten van PVC. Bovendien is het soortelijk gewicht gelijk en zijn buisafmetingen ook identiek.De kaart is schaalbaar ingevoerd op basis van diameter en wanddikte. De standaard buisdiameter bedraagt 200mm. Deze kaart is geldig tussen maten 131mm en 315mm. De standaard wanddikte is 5,9 mm, met een minimum van 4,1 mm en een maximum van 9,2 mm.Het gewicht bedraagt 5,37 kgm1 bij de standaard afmetingen.</t>
  </si>
  <si>
    <t>GVK rioleringsbuis</t>
  </si>
  <si>
    <t>Betreft rioleringsbuizen van glasvezel versterkt polyester GVK uitgewerkt per m1. GVK buizen bestaan uit drie hoofdbestandsdelen: 27% polyester, 16% glasvezel en 56% zand. Het soortelijk gewicht van GVK is 1800 kgm3.De kaart is schaalbaar ingevoerd met een standaard buisdiameter van 450mm.</t>
  </si>
  <si>
    <t>Dubbelwandige PP buizen diameter 315200mm; wanddikte 9,718,2mm</t>
  </si>
  <si>
    <t>Betreft dubbelwandige buis Buitendiameters 315200; wanddiktes 9,718,2 van 100% polypropyleen voor transport van chemicaliën en afvalwater. De buis weegt ca. 19,9 kgm1.</t>
  </si>
  <si>
    <t>Bordenpaal 4876mm, verzinkt staal incl bevestigingsmiddelen</t>
  </si>
  <si>
    <t>Voor deze LCA is een verzinkte flespaal gebruikt diameter 4876 met een dikte van de wand van 3,27 mm inclusief zinklaag. Als bevestigingsmiddelen zijn 2x bordenklem van aluminium en 6x bouten M8x20 van RVS gehanteerd. Er is uitgegaan van een lengte van de paal van 4,5 meter welke 1 meter in de aarde geplaatst wordt.</t>
  </si>
  <si>
    <t>Rond RVV verkeersbord cat III, bamboe d=20mm</t>
  </si>
  <si>
    <t>Het verkeersbord heeft een diameter van 1000 mm en een dikte van 20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</si>
  <si>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Vierkant RVV verkeersbord cat III, 100% secundair coilcoated aluminium</t>
  </si>
  <si>
    <t>Het verkeersbord heeft een breedte en hoogte van 1000 mm en een dikte van 2 mm en een DOR dubbel omgezette rand rand van 26 mm. Het materiaal betreft 100% secundair coilcoated aluminium.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</si>
  <si>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Vierkant RVV verkeersbord cat III, coilcoated aluminium</t>
  </si>
  <si>
    <t>Vierkant RVV verkeersbord cat III, Refubished aluminium</t>
  </si>
  <si>
    <t>Het verkeersbord heeft een breedte en hoogte van 1000 mm en een dikte van 2 mm en een DOR dubbel omgezette rand rand van 26 mm. Het betreft een refurbished aluminium bord.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</si>
  <si>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Vierkant RVV verkeersbord cat III, bamboe d=10mm</t>
  </si>
  <si>
    <t>Het verkeersbord heeft een breedte en hoogte van 1000 mm en een dikte van 10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</si>
  <si>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Vierkant RVV verkeersbord cat III, bamboe d=20mm</t>
  </si>
  <si>
    <t>Het verkeersbord heeft een breedte en hoogte van 1000 mm en een dikte van 20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</si>
  <si>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Driehoekig RVV verkeersbord cat III, 100% secundair coilcoated aluminium</t>
  </si>
  <si>
    <t>Het verkeersbord heeft drie gelijke zijdes van 1100 mm en een dikte van 2 mm en een DOR dubbel omgezette rand rand van 26 mm. Het materiaal betreft 100% secundair coilcoated aluminium.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</si>
  <si>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Driehoekig RVV verkeersbord cat III, coilcoated aluminium</t>
  </si>
  <si>
    <t>Het verkeersbord drie gelijke zijdes van 1100 mm en een dikte van 2 mm en een DOR dubbel omgezette rand rand van 26 mm. Het materiaal betreft coilcoated aluminium. Op de verkeersborden is een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</si>
  <si>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Driehoekig RVV verkeersbord cat III, refurbished aluminium</t>
  </si>
  <si>
    <t>Het verkeersbord heeft drie gelijke zijdes van 1100 mm en een dikte van 2 mm en een DOR dubbel omgezette rand rand van 26 mm. Het materiaal betreft refurbished aluminium borden. Op de verkeersborden is een nieuwe reflecterende folie aangebracht met behulp van een lijm en heeft een totale dikte van 0,56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</si>
  <si>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Driehoekig RVV verkeersbord cat III, bamboe d=10mm</t>
  </si>
  <si>
    <t>Het verkeersbord heeft drie gelijke zijdes van 1100mm en een dikte van 10 mm. De levensduur van het reflecterende folie is als maatgevend aangehouden omdat de primaire functie van het bord is verloren wanneer de reflecterende folie niet meer werkt. De verkeersborden palen worden handmatig in de aarde geplaatst, het energieverbruik is verwaarloosbaar en derhalve niet meegenomen.</t>
  </si>
  <si>
    <t>Driehoekig RVV verkeersbord cat III, bamboe d=20mm</t>
  </si>
  <si>
    <t>Cement bentonietwanden per m3</t>
  </si>
  <si>
    <t>CementBentoniet wand CB wand: waterremmende of afdichtende polderconstructie bestaande door graven mbv. mechanische grijpers van paneelvolumes die direct daarna worden gevuld met cementbentoniet vloeistof bij een waterkerende functie cementbentonietwand, of door beton en wapening diepwand bij een kerendedragende functie. De diepwand is uitgewerkt per m3 en heeft een gewicht van ca. 2387 kgm3.</t>
  </si>
  <si>
    <t>Voegovergang 4.1b</t>
  </si>
  <si>
    <t>Een voegovergang is de schakel tussen wegen en kunstwerken of tussen rijdekken van kunstwerken onderling. De functie van de voegovergang is het opnemen van de lengteverandering en beweging van een brugdek ten gevolge van temperatuurswisselingen en verkeersbelasting. Deze voegovergang is gebaseerd op het subtype SJ500, berekend in m1. Er zit veel variatie in materiaalgebruik tussen de diverse subvoegtypes. Het is belangrijk te realiseren dat dit dus een specifiek subtype is en geen gemiddelde van alle subtypes representeert. De vervangingstermijn van de onderdelen bedraagt 12,5 jaar. Dit is meegerekend in de MKIwaarde.</t>
  </si>
  <si>
    <t>Voegovergang 4.1d</t>
  </si>
  <si>
    <t>Een voegovergang is de schakel tussen wegen en kunstwerken of tussen rijdekken van kunstwerken onderling. De functie van de voegovergang is het opnemen van de lengteverandering en beweging van een brugdek ten gevolge van temperatuurswisselingen en verkeersbelasting. Deze voegovergang is gebaseerd op het subtype FPEJ14, berekend in m1. Er zit veel variatie in materiaalgebruik tussen de diverse subvoegtypes. Het is belangrijk te realiseren dat dit dus een specifiek subtype is en geen gemiddelde van alle subtypes representeert. De vervangingstermijn van de onderdelen bedraagt 10 jaar. Dit is meegerekend in de MKIwaarde. De levensduur van de totale voegovergang is 12,5 jaar, maar omdat de invoermodule geen halve waardes toestaat, is 12 jaar ingevoerd. Dit veroorzaakt een kleine afwijking in impact.</t>
  </si>
  <si>
    <t>Voegovergang 5.1</t>
  </si>
  <si>
    <t>Een voegovergang is de schakel tussen wegen en kunstwerken of tussen rijdekken van kunstwerken onderling. De functie van de voegovergang is het opnemen van de lengteverandering en beweging van een brugdek ten gevolge van temperatuurswisselingen en verkeersbelasting. Deze voegovergang is gebaseerd op het type 5.1, berekend in m1. Er zit veel variatie in materiaalgebruik tussen de diverse subvoegtypes. Het is belangrijk te realiseren dat dit dus een specifiek subtype is en geen gemiddelde van alle subtypes representeert. De vervangingstermijn van de onderdelen bedraagt 12,5 jaar. Dit is meegerekend in de MKIwaarde.</t>
  </si>
  <si>
    <t>Geluidsscherm, type modulair, met cassettes met geimpregneerd en geverfd hout</t>
  </si>
  <si>
    <t>De MKI is berekend per per m2 geluidsscherm. Standaard schermhoogte is 4m en is schaalbaar tussen 2 en 8m. Het hout in de panelen betreft geimpregneerd en geverfd europees grenen.  Deze zijn gemonteerd tussen stalen stijlen op een fundering van gewapend beton hart op hart 6 meter. Er is voor de panelen uitgegaan van een levensduur van 50 jaar, de rest van de deelproducten hebben ook een levensduur van 50 jaar.</t>
  </si>
  <si>
    <t>Geluidsscherm, type modulair, met cassettes met kunststof</t>
  </si>
  <si>
    <t>Het betreft een compleet geluidsscherm. Met cassettes, fundering en stijlen. De hoogte van de geluidsscherm is 4m en is schaalbaar tot een hoogte van 8 meter. De levensduur is 50 jaar. De panelen zijn van PMMA. Deze zijn gemonteerd tussen stalen stijlen op een fundering van gewapend beton hart op hart 6 meter.</t>
  </si>
  <si>
    <t>Geluidsscherm, type modulair, deelproduct stijl</t>
  </si>
  <si>
    <t>Betreft de stijlen en ankers van het modulaire geluidsscherm. De stijlen en ankers zijn van verzinkt staal, hebben een levensduur 50 jaar, en schalen 1 op 1 mee met de hoogte van het geluidsscherm. De MKI is berekend voor een schermhoogte van 4 meter.</t>
  </si>
  <si>
    <t>Geluidsscherm, type modulair, met panelen van gewapend houtvezelbeton</t>
  </si>
  <si>
    <t>Het betreft een compleet geluidsscherm met als schermvulling panelen van prefab gewapend houtvezelbeton.  Deze zijn gemonteerd tussen stalen stijlen op een fundering van gewapend beton hart op hart 6 meter. De MKI is berekend voor een hoogte van 4m. Het geluidsscherm is schaalbaar tot 8m. Levensduur is 50 jaar.</t>
  </si>
  <si>
    <t>Geluidsscherm, type modulair, deelproduct aluminium paneel</t>
  </si>
  <si>
    <t>Betreft een cassette met aluminium beplating en steenwolvulling 100x600x20cm. De MKI van het paneel wordt berekend per m2 geluidscherm. Het geluidscherm is schaalbaar tot een hoogte van 8 meter. De bouwtijd voor het demonteren van de cassettes schaalt mee met de hoogte van het scherm.</t>
  </si>
  <si>
    <t>Geluidsscherm, type modulair, met aluminium panelen</t>
  </si>
  <si>
    <t>Het betreft een compleet geluidsscherm met als schermvulling panelen van aluminium met steenwolvulling. Deze zijn gemonteerd tussen stalen stijlen op een fundering van gewapend beton hart op hart 6 meter. De MKI is berekend voor een hoogte van 4m. Het geluidsscherm is schaalbaar tot 8m. Levensduur is 50 jaar.</t>
  </si>
  <si>
    <t>Taludwapening 'Big Bags'</t>
  </si>
  <si>
    <t>Betreft een tijdelijke versteviging van taluds en dijken door middel van kunststof Big Bags gevuld met zand en granulaat. De tijdelijke versteviging wordt toegepast tijdens het uitvoeren van werkzaamheden. Het uitgangspunt zijn 1 m3 Big Bags gevuld met menggranulaat 1500 kgm3.</t>
  </si>
  <si>
    <t>Houten lariks paal met betonopzetter</t>
  </si>
  <si>
    <t>Houten heipaal d=150mm van Europees naaldhout, 9 meter lang met een betonopzetter d=310mm, 2,5 meter lang. De houten heipaal wordt gebruikt in funderingen van lichte constructies zoals rioleringswerken en wegenbouwprojecten. De houten paal is schaalbaar ingevoerd met een standaard lengte van 9m. De paal heeft een gewicht van 135 kg bij 9 meter. De betonopzetter weegt 420,82 kg per stuk.</t>
  </si>
  <si>
    <t>Diepwand 0,7m</t>
  </si>
  <si>
    <t>Een diepwand is een waterremmende of afdichtende polderconstructie bestaande door het graven van paneelvolumes met mechanische grijpers die daarna direct wordt gevuld met gewapend beton. Het uitgangspunt is 1 m2 diepwand van 0,7m dik. Het totaal gewicht van de wand is 1670,9 kg.</t>
  </si>
  <si>
    <t>Abri</t>
  </si>
  <si>
    <t>Alle materialen en processen voor productie en plaatsing van een Abri m1. Een ABRI heeft een gemiddelde levensduur van 15 jaar. Uitgangspunt is een hokje van aluminium met glas als wanden en een betonnen fundering. Het heefteen houten bank. Het reisinfobord is meegenomen in deze decompositie.</t>
  </si>
  <si>
    <t>zweepmast aluminium, uitzetstuk</t>
  </si>
  <si>
    <t>Het uitzetstuk van de aluminium staander heeft een afmeting van 250x10 m, in de berekening is uitgegaan van gemiddeld gewicht van 14 kgm per stuk op basis van expert judgement van de leverancier. Dit uitzetstuk heeft een maximale lengte van 10m en is lineair schaalbaar. Een levensduur van 50 jaar is aangehouden o.b.v. een advies van een verkeersregelinstallatie specialist binnen Arcadis.</t>
  </si>
  <si>
    <t>Portaal aluminium, ligger</t>
  </si>
  <si>
    <t>De ligger is 250x5,25mm, weegt 10,9 kgm en heeft een levensduur van 50 jaar. De informatie is gegeven voor 1 stuk ligger met een lengte van 10 meter. Deze getallen zijn op basis van expert judgement van de leverancier van aluminium portalen. Dit portaal is lineair schaalbaar tussen de 1025m.</t>
  </si>
  <si>
    <t>Portaal aluminium, staander</t>
  </si>
  <si>
    <t>Het aluminium portaal heeft een staander van 250x10mm met een gewicht van 20,4 kgm en een levensduur van 50 jaar. De informatie is gegeven voor 1 stuks staander met een hoogte van 4,5 meter. Deze getallen zijn op basis van expert judgement van de leverancier van aluminium portalen. De staander is lineair schaalbaar tussen de 4,58m.</t>
  </si>
  <si>
    <t>Portaal staal, ligger overspanning van 1525 m</t>
  </si>
  <si>
    <t>Dit is een ligger geschikt voor verkeersportalen met een maximale overspanning van 25m.  De informatie is gegeven voor een stuk ligger met een overspanning van 15 meter. De ligger is schaalbaar. Voor portalen met een overspanning korter dan 15m is een andere kaart beschikbaar. De ligger heeft afmetingen van 193,7x4.5mm. Een levensduur van 40 jaar is aangehouden o.b.v. een advies van een verkeersregelinstallatie specialist binnen Arcadis</t>
  </si>
  <si>
    <t>Portaal staal, ligger overspanning van 1015 m</t>
  </si>
  <si>
    <t>Dit is een ligger geschikt voor verkeersportalen met een maximale overspanning van 15m. Portalen met een overspanning korter dan 10m komen in de praktijk bijna niet voor. De informatie is gegeven voor een stuk ligger met een overspanning van 10 meter. De ligger is schaalbaar. De afmetingen zijn 168.3x4.5mm. Een levensduur van 40 jaar is aangehouden o.b.v. een advies van een verkeersregelinstallatie specialist binnen Arcadis</t>
  </si>
  <si>
    <t>Slagboominstallatie 6 meter lang</t>
  </si>
  <si>
    <t>Het geheel van benodigde materialen en processen ten behoeve van een slagboominstallatie per strekkende meter slagboom. Slagboom heeft 4 varianten voor de overspanning van 6, 8, 10 en 15 meter. Er zijn 4 berekeningen gemaakt voor de verschillende overspanningen in 4 verschillende productkaarten. Slagboom heeft 4 varianten voor de overspanning van 6, 8, 10 en 15 meter. Er zijn 4 berekeningen gemaakt voor de verschillende overspanningen.</t>
  </si>
  <si>
    <t>Slagboominstallatie 8 meter lang</t>
  </si>
  <si>
    <t>Slagboominstallatie 10 meter lang</t>
  </si>
  <si>
    <t>Slagboominstallatie 15 meter lang</t>
  </si>
  <si>
    <t>Biobased betontegel, type A, 10 cm</t>
  </si>
  <si>
    <t>Betreft betontegels met een olifantsgras Miscanthus en recyclaat verwerkt in het betonmortel. De tegels hebben een dikte van 10 cm. De tegels zijn uitgewerkt aan de hand van een tegel van 40x60cm, maar is uitgewerkt per m2. Andere afmetingen worden daarom ook gedekt door dit profiel. De volume verhouding grasbeton is 44%:56% type A. Het gewicht bedraagt 94,9 kgm2.</t>
  </si>
  <si>
    <t>Biobased betontegel, type B, 12 cm</t>
  </si>
  <si>
    <t>Betreft betontegels met een olifantsgras Miscanthus en recyclaat verwerkt in het betonmortel. De tegels hebben een dikte van 12 cm. De tegels zijn uitgewerkt aan de hand van een tegel van 40x60cm, maar is uitgewerkt per m2. Andere afmetingen worden daarom ook gedekt door dit profiel. De volumeverhouding grasbeton is 31%:69% type B. Het gewicht bedraagt 137,6 kgm2.</t>
  </si>
  <si>
    <t>Betonband, 250mm hoog, CEM III, schaalbaar</t>
  </si>
  <si>
    <t>Betreft een betonband h=250mm voor kantopsluiting van wegen. De betonband is uitgewerkt per strekkende meter. De betonbanden worden aangebracht met een steun en stellaag van stampbeton. De betonbanden zijn schaalbaar naar breedte ingevoerd met een standaard breedte van 100mm. Het gehanteerde betonmortel is C2025 CEM III met een dichtheid van 2365 kgm3.</t>
  </si>
  <si>
    <t>Betonband, 250mm hoog, CEM I, schaalbaar</t>
  </si>
  <si>
    <t>Betreft een betonband h=250mm voor kantopsluiting van wegen. De betonband is uitgewerkt per strekkende meter. De betonbanden worden aangebracht met een steun en stellaag van stampbeton. De betonbanden zijn schaalbaar naar breedte ingevoerd met een standaard breedte van 125mm. Het gehanteerde betonmortel is C2025 CEM I met een dichtheid van 2332 kgm3.</t>
  </si>
  <si>
    <t>Sluisverkeerslicht</t>
  </si>
  <si>
    <t>Het geheel van benodigde materialen en processen ten behoeve van een stuks sluislicht. Dit betreft de polycarbonaat lantaarnbehuizing voor een set van 3 lampen inclusief de LED lampen. De eenheid is stuks. De bevestiging aan een brug of kade en de voedingskabels zijn inbegrepen in deze productkaart.</t>
  </si>
  <si>
    <t>Autoverkeerslicht</t>
  </si>
  <si>
    <t>Autolicht met 3 LED lampen en een polycarbonaat behuizing. De eenheid is stuks. Dit onderdeel is de lantaarn voor de verkeerslichten. Hierin zit de voedingskabel en de bevestigingsmechanismen aan de mast. Dit kunnen verschillende typen masten zijn. Daarnaast bevat de kaart een complete set lampen 3 stuks voor een autolantaarn waarbij iedere lamp een diameter heeft van 300mm. De lichten hebben een levensduur van 5 jaar. De lantaarn zelf een levensduur van 15 jaar.</t>
  </si>
  <si>
    <t>Fietsverkeerslicht</t>
  </si>
  <si>
    <t>Fietslicht met 3 LED lampen en een polycarbonaat behuizing. Eenheid is stuks. Dit onderdeel is de lantaarn voor de verkeerslichten. Hierin zit de voedingskabel en de bevestigingsmechanismen aan de mast. Dit kunnen verschillende typen masten zijn. Daarnaast bevat deze kaart een complete set lampen 3 stuks voor een fietsgangerslantaarn waarbij iedere lamp een diameter heeft van 200 mm. De lichten hebben eenlevensduur van 5 jaar. De lantaarn zelf een levensduur van 15 jaar.</t>
  </si>
  <si>
    <t>Voetgangersverkeerslicht</t>
  </si>
  <si>
    <t>Voetgangerslicht met 2 LED lampen en een polycarbonaat behuizing. De eenheid is stuks. Dit onderdeel is de lantaarn voor de verkeerslichten. Hierin zit de voedingskabel en de bevestigingsmechanismen aan de mast. Dit kunnen verschillende typen mastenzijn. Daarnaast bevat deze kaart een complete set lampen 2 stuks voor een voetgangerslantaarn waarbij iedere lamp een diameter heeft van 200 mm. Deze lampen zijn meegenomen met een kortere levensduur dan de lantaarn en worden dus gedurende de levensduur vervangen.</t>
  </si>
  <si>
    <t>Klapanker diameter = 75mm</t>
  </si>
  <si>
    <t>Klapankers diameter = 75 mm, bestaande uit een ankerplaat en ankerstang. Het klapankersysteem wordt in de grond ingebracht waarna de ankerplaat wordt geactiveerd door het deels terugtrekken van de ankerstang. Het ankerblad plaat blijft in vaste positie. De ankerstang kan vervolgens aan een ander systeem worden gemonteerd, zoals een damwand. De functionele eenheid van de ankerstang is in stuks, waarbij de lengte schaalbaar is ingevoerd per meter. De standaard lengte is 5 meter waarbij het totaalgewicht incl. ankerplaat 174,18 kg bedraagt. Het klapanker is ook geschikt voor toepassing in dijkverankering.</t>
  </si>
  <si>
    <t>Klapanker diameter = 100mm</t>
  </si>
  <si>
    <t>Klapankers diameter = 100 mm, bestaande uit een ankerplaat en ankerstang. Het klapankersysteem wordt in de grond ingebracht waarna de ankerplaat wordt geeactiveerd door het deels terugtrekken van de ankerstang. Het ankerblad plaat blijft in vaste positie. De ankerstang kan vervolgens aan een ander systeem worden gemonteerd, zoals een damwand. De functionele eenheid van de ankerstang is in stuks, waarbij de lengte schaalbaar is ingevoerd per meter. De standaard lengte is 5 meter waarbij het totaalgewicht incl. ankerplaat 309,03 kg bedraagt. Het klapanker is ook geschikt voor toepassing in dijkverankering.</t>
  </si>
  <si>
    <t>Groutanker buisdiameter = 101,6mm; wanddikte = 20mm</t>
  </si>
  <si>
    <t>Een groutanker is een grondanker met een anker gemaakt van grout, een mengsel van water en cement. Groutankers worden toegepast bij grondkerende of waterkerende constructies. Het uitgangspunt is een schroefinjectieanker met een diameter van Ø 101,6 mm en een wanddikte van 20 mm. Het groutlichaam heeft een dekking van 2025 cm per 5 meter = 0,197 m3m. Het product is uitgewerkt in meters met een totaal gewicht van 493,6 kgm.</t>
  </si>
  <si>
    <t>Groutanker buisdiameter = 114,3mm; wanddikte = 30mm</t>
  </si>
  <si>
    <t>Een groutanker is een grondanker met een anker gemaakt van grout, een mengsel van water en cement. Groutankers worden toegepast bij grondkerende of waterkerende constructies. Het uitgangspunt is een schroefinjectieanker met een diameter van Ø 114,3 mm en een wanddikte van 30 mm. Het groutlichaam heeft een dekking van 2025 cm per 5 meter = 0,222 m3m. Het product is uitgewerkt in meters met een totaal gewicht van 566,5 kgm.</t>
  </si>
  <si>
    <t>Ophoogmateriaal, Bimspuimsteen</t>
  </si>
  <si>
    <t>Per m3. Bims of puimsteen is een vulkanisch gesteente met grote porositeit. Het is bij een vulkaanuitbarsting ontstaan door zeer snelle afkoeling stolling waardoor de gassen in het gesteente geen gelegenheid hebben gehad om uit het materiaal te treden. Bims of puimsteen heeft een lage volumieke dichtheid en is geschikt als ophoog en aanvulmateriaal in zettingsgevoelige gebieden. Er bestaan verschillende typen bims waarbij het voorzetsel vaak verwijst naar de winningslocatie. Denk aan yalibims, heklabims en liparibims. Er is voor de categorie 3 productkaart gekozen om van de verschillende type Bims Lipari, Yali, Hekla en Korreth een gemiddeld profiel voor Bims samen te stellen op basis van een gemiddeld gewicht 718,5 kgm3 en aanvoerroutetransportafstand 3250 km per zeevrachtschip.</t>
  </si>
  <si>
    <t>Ophoogmateriaal, Flugsand</t>
  </si>
  <si>
    <t>Flugsand is een poreus loskorrelig materiaal van vulkanische oorsprong dat voornamelijk uit vulkanisch glas bestaat. Flugsand is afkomstig van de NoordOost hellingen van de bergen aan weerszijden van de Rijn in Duitsland ter hoogte van Andernach en Neuwied in de buurt van Koblenz en Italië. Het uitgangspunt is flugsand 900 in m3, met een los gestort soortelijk gewicht van 900 kgm3.</t>
  </si>
  <si>
    <t>Ophoogmateriaal, Geëxpandeerde kleikorrels</t>
  </si>
  <si>
    <t>Geëxpandeerde kleikorrels worden geproduceerd door droge kleikorrels of bolletjes in een tunneloven tot sinteren te brengen. Hierbij ontstaat een zeer licht materiaal wat kan worden ingezet als ophoogmateriaal. Deze is berekend in m3. De dichtheid van de kleikorrels kan variëren; in deze kaart wordt uitgegaan van een droog stortgewicht van 400 kgm3.</t>
  </si>
  <si>
    <t>Tijdelijke stalen brug voor licht verkeer exclusief onderbouw</t>
  </si>
  <si>
    <t>Betreft een tijdelijke stalen brug voor fietsers en voetgangers in stuks. Tijdens bouw of restauratiewerkzaamheden aan een bestaande brug of ander type oeververbinding is vaak een tijdelijke overgang nodig voor het fiets en voetgangersverkeer. De brug die is uitgewerkt heeft een overbruggingslengte van 12 meter en is 1,5 meter breed. De slijtlaag is op epoxybasis ingestrooid met split. De maximale variabele belasting is 5 kNm2. De puntbelasting is 1,5 kN en de leuningbelasting is 3 kNm. Brug is exclusief onderbouw. Het totaalgewicht bedraagt 3135 kg.</t>
  </si>
  <si>
    <t>Dubbelwandige PP buizen diameter 16090mm; wanddikte 4,95,1mm</t>
  </si>
  <si>
    <t>Betreft dubbelwandige buis Buitendiameters 16090; wanddiktes 4,95,1mm van 100% polypropyleen voor transport van chemicaliën en afvalwater. De buis weegt ca. 4,4 kgm1 en is uitgewerkt in m1.</t>
  </si>
  <si>
    <t>Dubbelwandige PP buizen diameter 16090mm; wanddikte 4,98,2mm</t>
  </si>
  <si>
    <t>Betreft dubbelwandige buis Buitendiameters 16090mm; wanddiktes 4,98,2mm van 100% polypropyleen voor transport van chemicaliën en afvalwater. De buis weegt ca. 4,59 kgm1.</t>
  </si>
  <si>
    <t>Dubbelwandige PP buizen diameter 280160mm; wanddikte 8,614,6mm</t>
  </si>
  <si>
    <t>Betreft dubbelwandige buis Buitendiameters 280160; wanddiktes 8,614,6 van 100% polypropyleen voor transport van chemicaliën en afvalwater. De buis weegt ca. 13,9 kgm1.</t>
  </si>
  <si>
    <t>Dubbelwandige PP buizen diameter 355250mm; wanddikte 10,922,8mm</t>
  </si>
  <si>
    <t>Betreft dubbelwandige buis Buitendiameters 355250; wanddiktes 10,922,8 van 100% polypropyleen voor transport van chemicaliën en afvalwater. De buis weegt ca. 28,3 kgm1.</t>
  </si>
  <si>
    <t>RVSKunststof Spindelafsluiter, klein 250mm</t>
  </si>
  <si>
    <t>RVSkunststof spindelafsluiter diameter 250mm van het type wandafsluiter, vlak, toegepast in de waterbeheersing van oppervlakte en rioolwater. Het totaalgewicht van de spindelafsluiter bedraagt 32 kg. De functionele eenheid is stuks.</t>
  </si>
  <si>
    <t>RVSKunststof Spindelafsluiter, groot 600mm</t>
  </si>
  <si>
    <t>RVSkunststof spindelafsluiter diameter 600mm van het type wandafsluiter, vlak, toegepast in de waterbeheersing van oppervlakte en rioolwater. Het totaal gewicht van de spindelafsluiter bedraagt 205 kg. De functionele eenheid is stuks.</t>
  </si>
  <si>
    <t>RVS Spindelafsluiter, klein 250mm</t>
  </si>
  <si>
    <t>RVS spindelafsluiter klein; diameter 250mm van het type wandafsluiter, vlak, toegepast in de waterbeheersing van oppervlakte en rioolwater. Het totaal gewicht van de RVS spindelafsluiter bedraagt 42 kg. De functionele eenheid is stuks.</t>
  </si>
  <si>
    <t>RVS Spindelafsluiter, groot 600mm</t>
  </si>
  <si>
    <t>RVS spindelafsluiter diameter 600mm van het type wandafsluiter, vlak, toegepast in de waterbeheersing van oppervlakte en rioolwater. Het totaal gewicht van de RVS spindelafsluiter bedraagt 135 kg. De functionele eenheid is stuks.</t>
  </si>
  <si>
    <t>RVS kantelstuw 1000x1000mm</t>
  </si>
  <si>
    <t>Betreft een ophaalbare kantelstuw 1000x1000mm van roestvrijstaal, ingezet in oppervlakte en rioolwater toepassingen, voor regulering van het waterniveau. De kantelstuw is vaak ingebouwd in een betonnen constructie   en kan elektrisch of handbediend worden aangedreven. De kantelstuw is per stuk uitgewerkt. De betonnen constructie is geen onderdeel van deze kaart en moet apart meegenomen worden. Het totaal gewicht van de kantelstuw bedraagt 225 kg.</t>
  </si>
  <si>
    <t>RVS kantelstuw 1000x2000mm</t>
  </si>
  <si>
    <t>Betreft een ophaalbare kantelstuw 1000x2000mm van roestvrijstaal, ingezet in oppervlakte en rioolwater toepassingen, voor regulering van het waterniveau. De kantelstuw is vaak ingebouwd in een betonnen constructie   en kan elektrisch of handbediend worden aangedreven. De kantelstuw is per stuk uitgewerkt. De betonnen constructie is geen onderdeel van deze kaart en moet apart meegenomen worden. Het totaal gewicht van de kantelstuw bedraagt 305 kg.</t>
  </si>
  <si>
    <t>RVSEPDM Stuwklep 1000x600mm</t>
  </si>
  <si>
    <t>Betreft een ophaalbare stuwklep overstortbreedte x kerende hoogte: 1000x600mm van roestvrijstaal en EPDM, ingezet in oppervlakte en rioolwater toepassingen. De stuwklep kan elektrisch of handbediend worden aangedreven. De constructie waarin de klep gemonteerd wordt is geen onderdeel van de productkaart en moet apart in de berekening worden meegenomen. Het totaal gewicht bedraagt 165,63 kgstuk. De functionele eenheid is stuks.</t>
  </si>
  <si>
    <t>RVSEPDM Stuwklep 2000x1200mm</t>
  </si>
  <si>
    <t>Betreft een ophaalbare stuwklep overstortbreedte x kerende hoogte: 2000x1200mm van roestvrijstaal en EPDM, ingezet in oppervlakte en rioolwater toepassingen. De stuwklep kan elektrisch of handbediend worden aangedreven. De constructie waarin de klep gemonteerd wordt is geen onderdeel van de productkaart en moet apart in de berekening worden meegenomen. Het totaal gewicht bedraagt 411,27 kgstuk. De functionele eenheid is stuks.</t>
  </si>
  <si>
    <t>PVC rioleringsbuis, klein</t>
  </si>
  <si>
    <t>Betreft kleine PVC buizen voor riolering met de functionele eenheid m1. De PVC buizen worden geproduceerd in twee varianten, PVCU en PVCO. De U staat voor unplasticized niet geplastificeerd. De O geeft aan dat het geheroriënteerd PVC betreft. De heroriëntatie betreft de moleculaire structuur van het PVC, waardoor eigenschappen van het PVC worden verbeterd. Er is echter geen LCAdata beschikbaar voor deze twee varianten van PVC. Bovendien is het soortelijk gewicht gelijk en zijn buisafmetingen ook identiek.De kaart is schaalbaar ingevoerd op basis van diameter en wanddikte. De standaard buisdiameter bedraagt 63mm. Deze kaart is geldig tussen maten 40mm en 130mm. De standaard wanddikte is 1,9 mm, met een minimum van 1,8 mm en een maximum van 3,7 mm.Het gewicht bedraagt 0,56 kgm1 bij de standaard afmetingen.</t>
  </si>
  <si>
    <t>Tijdelijke stalen brug voor licht verkeer inclusief onderbouw</t>
  </si>
  <si>
    <t>Betreft een tijdelijke stalen brug voor fietsers en voetgangers in stuks. Tijdens bouw of restauratiewerkzaamheden aan een bestaande brug of ander type oeververbinding is vaak een tijdelijke overgang nodig voor het fiets en voetgangersverkeer. De brug die is uitgewerkt heeft een overbruggingslengte van 12 meter en is 1,5 meter breed. De slijtlaag is op epoxybasis ingestrooid met split. De maximale variabele belasting is 5 kNm2. De puntbelasting is 1,5 kN en de leuningbelasting is 3 kNm. Brug is inclusief onderbouw. Het totaalgewicht bedraagt 3135 kg exclusief onderbouw en 3829,1 kg inclusief onderbouw.</t>
  </si>
  <si>
    <t>Verkeersdrempel, sinus 12 cm 30  50 kmu</t>
  </si>
  <si>
    <t>Betreft een verkeersdrempel exclusief verkeersplateau met een sinus van 12 cm hoogteverschil, toepasbaar op een 30 kmuur weg en 50 kmuur weg. De kaart is opgebouwd uit 3 deelproducten: betonstraatstenen, menggranulaat en veegsplit. Betonbanden en goten zijn niet meegenomen.</t>
  </si>
  <si>
    <t>Verkeersplateau, sinus 12 cm 30  50 kmu</t>
  </si>
  <si>
    <t>Betreft een verkeersplateau exclusief verkeersdrempel met een sinus van 12 cm hoogteverschil, toepasbaar op een 30 kmuur weg en 50 kmuur weg. De kaart is opgebouwd uit 3 deelproducten: betonstraatstenen, menggranulaat en veegsplit. Betonbanden en goten zijn niet meegenomen.</t>
  </si>
  <si>
    <t>Waterberging wegfundering</t>
  </si>
  <si>
    <t>Betreft een waterbergingssysteem per m2 als wegfundering om hemelwater te bergen. De opbouw is gebaseerd op een veralgemeniseerd waterbergingssysteem en bestaat uit producten die gangbaar zijn in een typisch waterbergingssysteem.</t>
  </si>
  <si>
    <t>Vast stalen remmingwerk type B met kunststof bekleding</t>
  </si>
  <si>
    <t>Uitgangspunt is een ontwerptekening van 15 meter remmingwerk. Deze is terug geschaald naar een remmingwerk per meter. In dit uitgangspunt zijn de buispalen niet meegenomen, deze moeten nog apart toegevoegd worden afhankelijk van de lengte van de buispaal. Eenheid per m.</t>
  </si>
  <si>
    <t>Drijvend stalen remmingswerk type D met kunststof bekleding</t>
  </si>
  <si>
    <t>Uitgangspunt is een ontwerptekening van 15 meter remmingwerk. Deze is terug geschaald naar een remmingwerk per meter. Om het remmingwerk in balans te houden zijn betonnen drijflichamen toegevoegd. Het remmingwerk wordt met een stalen frame om buispalen bevestigd en blijft drijven door middel van een stalen drijfkist. Eenheid per m.</t>
  </si>
  <si>
    <t>Speeltoestelmateriaal kunststof</t>
  </si>
  <si>
    <t>Uitgangspunt is hoogwaardig kunststof HDPE materiaal zoals platen, geschikt voor het bouwen van delen van speeltoestellen. Eenheid is m3. Dichtheid van 950 kgm3. Inclusief schroeven.</t>
  </si>
  <si>
    <t>Speeltoestellen schommelset</t>
  </si>
  <si>
    <t>Vrijstaande constructie van stalen frame met rubberen schommelstoel aan RVS kettingen in een speeltuin. Eenheid is stuks. Deze set wordt 70 cm verankerd in de grond. Diameter van de buis is 6 cm bij de staanders en 7,5 bij de ligger.</t>
  </si>
  <si>
    <t>Speeltoestellen glijbaan 2,5m</t>
  </si>
  <si>
    <t>Glijbaan van gegalvaniseerd staal met een hoogte van 2,50m geschikt voor speeltuinen, inclusief trappetje. Dikte van het glijstuk is 2mm. Glijbaanbreedte van 50cm. Eenheid is stuks.</t>
  </si>
  <si>
    <t>Sportvelden kunstgras</t>
  </si>
  <si>
    <t>Een mat met kunststof sprieten erop die zo nauwkeurig mogelijk op gras lijkt. Ook de eigenschappen van het gras worden zoveel mogelijk nagebootst, Uitgangspunt is kunstgras voor sportvelden met een vezellengte van 50 tot 60mm geschikt voor sportvelden, uitgaande van rollen van 2 meter breed. En lijmbanden 0,30m2 per m2 kunstgras.</t>
  </si>
  <si>
    <t>Sportvelden rubbertegels</t>
  </si>
  <si>
    <t>Rubberen tegels geschikt voor een maximale valhoogte van 1,50 meter. Het gaat om tegels die in verschillende kleuren verkrijgbaar zijn. Geschikt voor speelplaatsen volgens norm NENEN 11772008. Uitgangspunt zijn tegels met een dikte van dikte van 45mm, en afmetingen van 50x50cm.</t>
  </si>
  <si>
    <t>Aandrijfmechanisme sluis, Elektrohydraulisch conventioneel deuren</t>
  </si>
  <si>
    <t>De decompositie is gebaseerd op van inschattingen van specialisten van Arcadis. Het betreft een systeem voor één sluisdeur van middelgrote sluis lengte: 140m; breedte: 14m. Het vermogen van het systeem is 15 kW. In onderstaande tabel is de inventarisatie van dit systeem weergegeven. In de resultaten wordt dit teruggerekend naar impact per kW. Deze productkaart is beperkt te extrapoleren op basis van vermogen.Bij de inventarisatie zijn kleine onderdelen, zoals aluminium kleppen, rubbers en slangen buiten beschouwing gelaten. Het onderhoud en gebruik zijn opgenomen, maar ook hier zijn de kleine onderdelen buiten beschouwing gelaten. Verder is het operationeel energieverbruik niet opgenomen in deze berekening en enkel vermeld in het bijbehorende rapport.Het mechanisme heeft een levensduur van 25 jaar. De hoofdpomp, filterpomp en het oliereservoir worden één keer vervangen. De hydrauliekolie wordt iedere 4 jaar vervangen.</t>
  </si>
  <si>
    <t>Kw</t>
  </si>
  <si>
    <t>Afvaldienst</t>
  </si>
  <si>
    <t>Een diesel vuilniswagen, EURO6, met een vermogen van 210 kW.  Asconfiguratie 6x2. De dienst is uitgewerkt per tkm.</t>
  </si>
  <si>
    <t>eAfvaldienst</t>
  </si>
  <si>
    <t>Een elektrische vuilniswagen van het type DAF CF, met een accupakket van 350 kWh 2333 kg met een ledig gewicht van 28.000 kilogram. De dienst is uitgewerkt per tkm.</t>
  </si>
  <si>
    <t>Fijn grind valbeschermend</t>
  </si>
  <si>
    <t>Uitgangspunt is fijn grind korrelgrootte 28 mm geschikt als valbeschermende ondergrond bij speeltoestellen. De laagdikte is 40cm en hiermee mag de maximale valhoogte 300cm zijn EN 1177. Eenheid is m2.</t>
  </si>
  <si>
    <t>Sportvelden Gravel</t>
  </si>
  <si>
    <t>Roodkleurige steengruis dat doorgaans wordt gebruikt voor de verharding van tennisbanen. Uitgangspunt is Diameter van 02 mm is voor reguliere tennisbanen. Atletiekbanen hebben een dikte van 50mm en tennisbanen van max 30mm. Eenheid is m2.</t>
  </si>
  <si>
    <t>Aandrijfmechanisme sluis, Elektrohydraulisch met geïntegreerde cilinderpompsysteem deuren</t>
  </si>
  <si>
    <t>De decompositie is gebaseerd een aandrijfmechanisme  electro hydraulic actuator voor ship lock Eefde puntdeur. Een vermogen van 28,8 kW en een drukkracht van 660 kN. In de resultaten wordt dit teruggerekend naar impact per kW. De productkaart is beperkt te extrapoleren op basis van vermogen.Bij de inventarisatie zijn kleine onderdelen, zoals kleppen, rubbers en slangen buiten beschouwing gelaten. Het onderhoud en gebruik zijn opgenomen, maar ook hier zijn de kleine onderdelen buiten beschouwing gelaten. Verder is het operationeel energieverbruik niet opgenomen in deze berekening en enkel vermeld in het bijbehorende rapport.Het mechanisme heeft een levensduur van 25 jaar. De powerbox wordt één keer vervangen. De hydrauliekolie wordt iedere 4 jaar vervangen en het oliefilter ieder jaar.</t>
  </si>
  <si>
    <t>Aandrijfmechanisme sluis, Elektromechanische cilinder schuiven</t>
  </si>
  <si>
    <t>Gebaseerd op een aandrijfmechanisme met Auma motor MSK50 SA14,6 met een vermogen van 3 kW en een drukkracht van 41 kN. Aangebracht op de sluisdeur. Een kleinere motor, de Auma motor MSK20 SA7,6 met een vermogen van 0,4 kW zet druk op de rinket voor een verticale beweging van 4,1 kN. In de resultaten wordt dit teruggerekend naar impact per kW. Deze productkaart is beperkt te extrapoleren op basis van vermogen.Bij de inventarisatie zijn kleine onderdelen, zoals aluminium kleppen, rubbers en slangen buiten beschouwing gelaten. Het onderhoud en gebruik zijn opgenomen, maar ook hier zijn de kleine onderdelen buiten beschouwing gelaten alsmede de minimale hoeveelheid smeerolie die gebruikt wordt. Verder is het operationeel energieverbruik niet opgenomen in deze berekening en enkel vermeld in het bijbehorende rapport. Het mechanisme heeft een levensduur van 25 jaar. De elektromotor wordt één keer vervangen.</t>
  </si>
  <si>
    <t>Sportvelden fundering</t>
  </si>
  <si>
    <t>Uitgangspunt is lavasteen vergruisd of grindachtig met laag soortelijk gewicht, geschikt voor de fundering van kunstgrasvelden of bijvoorbeeld jeu de boule banen. Eenheid is m2.</t>
  </si>
  <si>
    <t>Gewolmaniseerd  hout</t>
  </si>
  <si>
    <t>Geïmpregneerde houten planken voor toepassing in speeltoestellen of buitenmeubilair. Uitgangspunt is naaldhout dat is geïmpregneerd met 0,1 L per vierkante meter hout. Uitgaande dat er planken van 50mm gebruikt worden. Hout heeft na impregnatie duurzaamheidsklasse 3.</t>
  </si>
  <si>
    <t>Aandrijfmechanisme sluis, Elektromechanisch panamawiel deuren</t>
  </si>
  <si>
    <t>De decompositie is gebaseerd op van inschattingen van specialisten van Arcadis. Het betreft een systeem voor één sluisdeur van middelgrote sluis lengte: 140m; breedte: 14m. Het vermogen van het systeem is 5,5 kW. In onderstaande tabel is de inventarisatie van dit systeem weergegeven. In de resultaten wordt dit teruggerekend naar impact per kW. Deze productkaart is beperkt te extrapoleren op basis van vermogen.Bij de inventarisatie zijn kleine onderdelen, zoals remschijf, remschoen en encoder buiten beschouwing gelaten. Het onderhoud en gebruik zijn opgenomen, maar ook hier zijn de kleine onderdelen en smeermiddelen buiten beschouwing gelaten. Verder is het operationeel energieverbruik niet opgenomen in deze berekening en enkel vermeld in het bijbehorende rapport. Het mechanisme heeft een levensduur van 25 jaar. De elektromotor wordt één keer vervangen. De smeerolie wordt ieder jaar vervangen.</t>
  </si>
  <si>
    <t>Fietsvoorziening</t>
  </si>
  <si>
    <t>Een fietsenrek met plaats voor 4 fietsen naast elkaar geplaatst. Dit fietsenrek hoeft niet verankerd te worden en kan direct op de grond geplaatst worden. Met haken kan het wel vastgeschroefd worden. Breedte van het rek bedraagt 140cm. Eenheid is stuks.</t>
  </si>
  <si>
    <t>Reinigingsdienst</t>
  </si>
  <si>
    <t>Het geheel van benodigde materialen en processen ten behoeve van de inzet van een reinigingsdienst per uur</t>
  </si>
  <si>
    <t>Afvoeren en storten verontreinigde grond exsitu</t>
  </si>
  <si>
    <t>Uitgangspunt is de verwijdering, transport en 100% stort van licht verontreinigde, gehalten beneden Maximale Waarden op grond van het Besluit bodemkwaliteit grond, met een standaard cat. IIIB graafmachine en EURO5 vrachtwagen. Eenheid is m3.</t>
  </si>
  <si>
    <t>Oppompen en zuiveren verontreinigd grondwater exsitu</t>
  </si>
  <si>
    <t>Uitgangspunt is dat het grondwater opgepompt wordt en door een actief koolstoffilter geleid wordt, voor absorptie van BTEX m.n. benzeen, tolueen, ethylbenzeen en xyleen en VOCl vluchtige chloorkoolwaterstoffen. Verontreiniging bedraagt 1.000 gram per m3 voor 20 kilogram actief kool. Als de verontreiniging meer of minder is, schaalt de hoeveelheid actief kool lineair mee. Ingeval van PFAS is de inzet van actief kool aanzienlijk hoger. Deze kaart is representatief voor een pomp met een verbruik van 35, 58, 90 m3 water per uur.</t>
  </si>
  <si>
    <t>eReinigingsdienst</t>
  </si>
  <si>
    <t>Het geheel van benodigde materialen en processen ten behoeve van de inzet van een elektrische reinigingsdienst per uur.</t>
  </si>
  <si>
    <t>Knevelinlaat 250 x 160</t>
  </si>
  <si>
    <t>Het geheel van benodigde materialen en processen ten behoeve van knevelinlaat per 1 stuks. De knevelinlaat heeft een afmeting van 250x160 mm en een levensduur van 60 jaar.</t>
  </si>
  <si>
    <t>Knevelinlaat 315 x 125</t>
  </si>
  <si>
    <t>Het geheel van benodigde materialen en processen ten behoeve van knevelinlaat per 1 stuks. De knevelinlaat heeft een afmeting van 315x125 mm en een levensduur van 60 jaar.</t>
  </si>
  <si>
    <t>Knevelinlaat 400 x 125</t>
  </si>
  <si>
    <t>Het geheel van benodigde materialen en processen ten behoeve van knevelinlaat per 1 stuks. De knevelinlaat heeft een afmeting van 400x125 mm en een levensduur van 60 jaar.</t>
  </si>
  <si>
    <t>Knevelinlaat 400 x 160</t>
  </si>
  <si>
    <t>Het geheel van benodigde materialen en processen ten behoeve van knevelinlaat per 1 stuks. De knevelinlaat heeft een afmeting van 400x160 mm en een levensduur van 60 jaar.</t>
  </si>
  <si>
    <t>Klemzadelstuk inlaat maat 160mm</t>
  </si>
  <si>
    <t>Het geheel van benodigde materialen en processen ten behoeve van klemzadelstuk per 1 stuks. Het zadelstuk is een hulpstuk om in het werk een aansluiting te maken op een betonbuis. Het klemzadelstuk heeft een inlaat maat van 160 mm en een levensduur van 60 jaar.</t>
  </si>
  <si>
    <t>Klemzadelstuk inlaat maat 200mm</t>
  </si>
  <si>
    <t>Het geheel van benodigde materialen en processen ten behoeve van klemzadelstuk per 1 stuks. Het zadelstuk is een hulpstuk om in het werk een aansluiting te maken op een betonbuis. Het klemzadelstuk heeft een inlaat maat van 200 mm en een levensduur van 60 jaar.</t>
  </si>
  <si>
    <t>Gasleiding, PVC</t>
  </si>
  <si>
    <t>Betreft een gasleiding van PVC per m. Gasleidingen zijn buizen voor het transport van gas in een distributienetwerk. De leidingen zijn onder de grond voornamelijk onder het trottoir aangebracht. De uitwendige diameter van de gasleiding is schaalbaar ingevoerd, met een standaard diameter van 160mm. De minimale diameter is 63mm en de maximale diameter 315mm.Bij een diameter van 160mm bedraagt het gewicht 2,93 kgm1</t>
  </si>
  <si>
    <t>Gasleiding, HDPE</t>
  </si>
  <si>
    <t>Betreft een gasleiding van HDPE per meter. Gasleidingen zijn buizen voor het transport van gas in een distributienetwerk. De leidingen zijn onder de grond voornamelijk onder het trottoir aangebracht. De leidingen worden in een sleuf in de grond aangelegd met behulp van een graafmachine. De uitwendige diameter van de gasleiding is schaalbaar ingevoerd, met een standaard diameter van 160mm. De minimale diameter is 63mm en de maximale diameter 315mm.Bij een diameter van 160mm bedraagt het gewicht 4,4 kgm1</t>
  </si>
  <si>
    <t>Gasleiding, staal</t>
  </si>
  <si>
    <t>Betreft een gasleiding van staal per meter. Gasleidingen zijn buizen voor het transport van gas in een distributienetwerk. De leidingen zijn onder de grond voornamelijk onder het trottoir aangebracht. De leidingen worden in een sleuf in de grond aangelegd met behulp van een graafmachine. De uitwendige diameter van de gasleiding is schaalbaar ingevoerd, met een standaard diameter van 160mm. De minimale diameter is 63mm en de maximale diameter 315mm.Bij een diameter van 160mm bedraagt het gewicht 18,2 kgm1</t>
  </si>
  <si>
    <t>Waterleidingleiding PVCO 100mm, schaalbaar</t>
  </si>
  <si>
    <t>Betreft een waterleiding van PVC per meter. Waterleidingen zijn buizen voor het transport van water in een distributienetwerk. De leidingen zijn onder de grond voornamelijk onder het trottoir aangebracht. De uitwendige diameter van de waterleiding is schaalbaar ingevoerd, met een standaard diameter van 100mm. De minimale diameter is 50mm en de maximale diameter 800mm.Bij een diameter van 100mm bedraagt het gewicht 1,4 kgm1</t>
  </si>
  <si>
    <t>Waterleiding HDPE 100mm, schaalbaar</t>
  </si>
  <si>
    <t>Betreft een waterleiding van HDPE in meter. Waterleidingen zijn buizen voor het transport van water in een distributienetwerk. De leidingen zijn onder de grond voornamelijk onder het trottoir aangebracht. De uitwendige diameter van de waterleiding is schaalbaar ingevoerd, met een standaard diameter van 100mm. De minimale diameter is 50mm en de maximale diameter 800mm.Bij een diameter van 100mm bedraagt het gewicht 2,19 kgm1</t>
  </si>
  <si>
    <t>Waterleiding gietijzer 100mm, schaalbaar</t>
  </si>
  <si>
    <t>Betreft een waterleiding van gietijzer. Waterleidingen zijn buizen voor het transport van water in een distributienetwerk. De leidingen zijn onder de grond voornamelijk onder het trottoir aangebracht. De uitwendige diameter van de waterleiding is schaalbaar ingevoerd, met een standaard diameter van 100mm. De minimale diameter is 50mm en de maximale diameter 800mm.Bij een diameter van 100mm bedraagt het gewicht 15,9 kgm1</t>
  </si>
  <si>
    <t>Mantelbuis, PVC 120mm</t>
  </si>
  <si>
    <t>Betreft een PVC Mantelbuis met een uitwendige diameter van 120mm.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wordt aan het eind van zijn leven verwijderd.De levensduur van de mantelbuis is 50 of 100 jaar afhankelijk van of deze wordt toegepast bij een gas of waterleiding.</t>
  </si>
  <si>
    <t>Mantelbuis, PVC 200mm</t>
  </si>
  <si>
    <t>Betreft een PVC Mantelbuis met een uitwendige diameter van 200mm.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wordt aan het eind van zijn leven verwijderd.De levensduur van de mantelbuis is 50 of 100 jaar afhankelijk van of deze wordt toegepast bij een gas of waterleiding.</t>
  </si>
  <si>
    <t>Mantelbuis, HDPE 120mm</t>
  </si>
  <si>
    <t>Betreft een HDPE Mantelbuis met een uitwendige diameter van 120mm.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wordt aan het eind van zijn leven verwijderd.De levensduur van de mantelbuis is 50 of 100 jaar afhankelijk van of deze wordt toegepast bij een gas of waterleiding.</t>
  </si>
  <si>
    <t>Mantelbuis, HDPE 200mm</t>
  </si>
  <si>
    <t>Betreft een HDPE Mantelbuis met een uitwendige diameter van 200mm.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wordt aan het eind van zijn leven verwijderd.De levensduur van de mantelbuis is 50 of 100 jaar afhankelijk van of deze wordt toegepast bij een gas of waterleiding.</t>
  </si>
  <si>
    <t>Hulpstuk, PVC</t>
  </si>
  <si>
    <t>Betreft een PVC hulpstuk in stuks voor een leidingnetwerk. Hulpstukken zijn onderdelen van het leidingennetwerk welke zorgen voor o.a. bochten of splitsingen. De uitwendige diameter van het hulpstuk is schaalbaar opgenomen, met een standaard diameter van 160 mm. De minimale diameter is 110mm en de maximale diameter 315mm.Bij een diameter van 160mm bedraagt het gewicht 2,3 kgstuk</t>
  </si>
  <si>
    <t>Hulpstuk, HDPE</t>
  </si>
  <si>
    <t>Betreft een HDPE hulpstuk in stuk voor een leidingnetwerk. Hulpstukken zijn onderdelen van het leidingennetwerk welke zorgen voor o.a. bochten of splitsingen. De uitwendige diameter van het hulpstuk is schaalbaar opgenomen, met een standaard diameter van 160 mm. De minimale diameter is 110mm en de maximale diameter 315mm.Bij een diameter van 160mm bedraagt het gewicht 3,45 kgstuk</t>
  </si>
  <si>
    <t>Hulpstuk, gietijzer</t>
  </si>
  <si>
    <t>Betreft een gietijzeren hulpstuk per stuk voor een leidingnetwerk. Hulpstukken zijn onderdelen van het leidingennetwerk welke zorgen voor o.a. bochten of splitsingen. De uitwendige diameter van het hulpstuk is schaalbaar opgenomen, met een standaard diameter van 160 mm. De minimale diameter is 110mm en de maximale diameter 315mm.Bij een diameter van 160mm bedraagt het gewicht 12 kgstuk</t>
  </si>
  <si>
    <t>Lasverbinding stalen buis</t>
  </si>
  <si>
    <t>Betreft een 1op1 verwijzing naar proces uit ecoinventbasisprocessendatabase NMD. Het proces beschrijft de milieuimpact van het elektrisch booglassen van staal per meter.</t>
  </si>
  <si>
    <t>Mantelbuis, PVC 120mm, blijven zitten</t>
  </si>
  <si>
    <t>Betreft een PVC Mantelbuis met een uitwendige diameter van 120mm.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blijft aan het eind van zijn leven zitten in de grond.De levensduur van de mantelbuis is 50 of 100 jaar afhankelijk van of deze wordt toegepast bij een gas of waterleiding.</t>
  </si>
  <si>
    <t>Mantelbuis, PVC 200mm, blijven zitten</t>
  </si>
  <si>
    <t>Betreft een PVC Mantelbuis met een uitwendige diameter van 200mm.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blijft aan het eind van zijn leven zitten in de grond.De levensduur van de mantelbuis is 50 of 100 jaar afhankelijk van of deze wordt toegepast bij een gas of waterleiding.</t>
  </si>
  <si>
    <t>Mantelbuis, HDPE 120mm, blijven zitten</t>
  </si>
  <si>
    <t>Betreft een HDPE Mantelbuis met een uitwendige diameter van 120mm.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blijft aan het eind van zijn leven achter in de grond.De levensduur van de mantelbuis is 50 of 100 jaar afhankelijk van of deze wordt toegepast bij een gas of waterleiding.</t>
  </si>
  <si>
    <t>Mantelbuis, HDPE 200mm, blijven zitten</t>
  </si>
  <si>
    <t>Betreft een HDPE Mantelbuis met een uitwendige diameter van 200mm. Mantelbuizen worden aangebracht ter bescherming van de inwendige leiding. Mantelbuizen worden toegepast wanneer er van bovenaf druk uitgeoefend kan worden op de leiding, bijvoorbeeld door infrastructuur. De mantel wordt alvorens aangebracht aan de buis waarna het geheel in de constructie wordt aangebracht. De buis blijft aan het einde van zijn leven in grond achter.De levensduur van de mantelbuis is 50 of 100 jaar afhankelijk van of deze wordt toegepast bij een gas of waterleiding.</t>
  </si>
  <si>
    <t>Isolatielagen, Unidek EPS 100 vloer</t>
  </si>
  <si>
    <t>EPS is een sterk materiaal met uitstekende isolerende eigenschappen en dat maakt het bij uitstek geschikt voor toepassing als vloerisolatie. Behalve sterk en vormvastis EPS ook licht en recyclebaar. Unidek EPS100 heeft een lambdawaarde van 0,036 en is brandvertragend gemodificeerd SE. Voor Rcwaarde van 3,5 m2.KW kiest men voor een 130 mm Unidek EPS isolatiekern.</t>
  </si>
  <si>
    <t>Voertuigkerende leuning klasse N1: Staal incl. HDPE overklimbeveliging</t>
  </si>
  <si>
    <t>Omschrijving: één strekkende meter voertuigkerende leuning, prestatieklassen voertuigkering N1, met een hoogte van 1 meter.Leuning bestaand uit stalen pilaren incl. voetplaten met een h.o.h. afstand van 3,75m en drie horizontale leuningen. De leuningen zijn met pilaar verbonden doormiddel van hoekplaten en RVS bouten. De decompositie is bepaald voor een leuning van 100 meter en is terug gerekend naar één strekkende meter. Levensduur 50 jaar, inclusief onderhoud conservering en vervanging overklimbeveiliging.</t>
  </si>
  <si>
    <t>Voertuigkerende leuning klasse N1: aluminium incl. HDPE overklimbeveliging</t>
  </si>
  <si>
    <t>Omschrijving: één strekkende meter voertuigkerende leuning, prestatieklassen voertuigkering N1, met een hoogte van 1 meter. Levensduur 75 jaar, incl. vervanging overklimbeveiliging. De voertuigkerende leuning bestaat uit aluminium pilaren incl. voetplaten met een h.o.h. afstand van 4 meter en drie aluminium horizontale leuningen. De leuningen zijn met pilaar verbonden doormiddel van hoekplaten en RVS bouten. De decompositie is bepaald voor een leuning van 100 meter en is terug gerekend naar één strekkende meter.Leuning bestaand uit stalen pilaren incl. voetplaten met een h.o.h. afstand van 3,75m en drie horizontale leuningen. De leuningen zijn met pilaar verbonden doormiddel van hoekplaten en RVS bouten. De decompositie is bepaald voor een leuning van 100 meter en is terug gerekend naar één strekkende meter.</t>
  </si>
  <si>
    <t>Detectielussen in het asfalt</t>
  </si>
  <si>
    <t>Detectieluskabel voor detectiesystemen bij onder andere verkeersregelinstallaties, tunnels en snelwegen met 4 kernen die in het asfalt gelegd wordt met daarboven een laag van gietepoxy en afgedicht wordt met geblazen bitumen. De lengte van de lus kan de gebruiker zelf toevoegen aanpassen. Eenheid meter m, levensduur 12 jaar.</t>
  </si>
  <si>
    <t>Verbindingskabel detectielus en wegkantstation</t>
  </si>
  <si>
    <t>Verbindingskabel van 4 kernen om detectielussen in het asfalt te verbinden met de verkeersregelinstallatie regelkast. De lengte van de kabel kan de gebruiker zelf toevoegen aanpassen. Eenheid meter m, levensduur 12 jaar.</t>
  </si>
  <si>
    <t>Wegkantstation</t>
  </si>
  <si>
    <t>Als product referentie is het volgende gehanteerd; Een wegkantstation van 175 x 60 x 165 cm. Bevat drie compartimenten. Met aansluitingen voor diverse regelsystemen, noodstroomvoorziening, en besturingslogica. Het wegkantstation bevat een UPS die de apparatuur 2 uur van noodstroom kan voorzien. Kabels van bijvoorbeeld een slagboominstallatie of detectielussen zijn niet inbegrepen in deze kaart. Dit station kan op een betonnen fundering geplaatst worden, deze fundering zit niet in deze kaart, omdat het WKS ook direct op een bestaande betonnen fundering geplaatst kan worden. In deze kaart is uitgegaan van een wegkantstation met verwarmingselement. Niet alle kasten hebben dit systeem, maar zo wordt uitgegaan van een worstcase scenario. Het totaal opgenomen vermogen van het wegkantstation is 85 W continu. Het energieverbruik op jaarbasis bij 24365 verbruik bedraagt 745 kWh per wegkantsysteem niet opgenomen in productkaart. Eenheid stuks, levensduur 15 jaar.</t>
  </si>
  <si>
    <t>CCTV camera</t>
  </si>
  <si>
    <t>Gebaseerd op een gangbaar model van camera's in een tunnel, t.w. MIC IP starlight 7100i en aanvullende inschatting door specialist. De levensduur 12 jaar is afkomstig uit de Landelijke Tunnelstandaard.</t>
  </si>
  <si>
    <t>DRIP, klein 5100 x 2320 x 1000 mm. Boven snelweg aan portaal. Breed, met drie regels tekst in wit. LED. Opbouw conform specificaties RWS 117938A1. Eenheid stuks, levensduur 15 jaar.</t>
  </si>
  <si>
    <t>DRIP groot</t>
  </si>
  <si>
    <t>DRIP, groot 10200 x 2320 x 1000 mm. Boven snelweg aan portaal. Breed, met drie regels tekst in wit. LED. Opbouw conform specificaties RWS 117938A1. Eenheid stuks, levensduur 15 jaar.</t>
  </si>
  <si>
    <t>Matrixborden klein</t>
  </si>
  <si>
    <t>Als voorbeeld is gekozen voor een Brimos Tunnelsignaalgever MSITSE 300 4.0 3050708090PL+FLPR+FLVPKREVProfibus DPV1230V ac WKS 1.3 HW  1.3 SW. Gewicht: 6 kilogram. Levensduur van armatuur en lichtbron is gelijk. Eenheid stuks, levensduur 15 jaar.</t>
  </si>
  <si>
    <t>Matrixborden groot</t>
  </si>
  <si>
    <t>Als voorbeeld is gekozen voor een Brimos Rijstrooksignaalgever MSIRS 4.2 Profibus DP1 aansluiting230V acWKS 1.3symmetrisch. Gewicht: 35 kilogram. Levensduur van lichtbron en armatuur is gelijk. Eenheid stuks, levensduur 15 jaar.</t>
  </si>
  <si>
    <t>Glasvezelkabel SM met 12 kernen per kabel en 8 kabels in de kabel. In totaal 96 glasvezels. De vezels zijn gebaseerd op een E9125 kabel. Eenheid meter m, levensduur 25 jaar.</t>
  </si>
  <si>
    <t>Middenspanningskabel aluminium, schaalbaar</t>
  </si>
  <si>
    <t>Een middenspanningskabel met een aluminium geleider. Deze is geschikt voor installaties en kan worden ingegraven of in een kabelgoot gelegd. De LCI is gebaseerd op een kabel met een geleiderdoorsnede van 120 mm2. Schaling is mogelijk op basis van de geleider doorsnede, minimaal 95 mm2, maximaal 800 mm2 in te vullen in meters. Isolatie van de kabel is van XLPE en het omhulsel van PE.Eenheid meter m, levensduur 40 jaar.</t>
  </si>
  <si>
    <t>Een middenspanningskabel met een geleider van samengeslagen koperdraden. Deze is geschikt voor installaties en kan worden ingegraven of in een kabelgoot gelegd. De LCI is gebaseerd op een kabel met een geleiderdoorsnede van 150 mm2. Schaling is mogelijk op basis van de geleider doorsnede, minimaal 25 mm2, maximaal 600 mm2 in te vullen in meters. Isolatie van de kabel is van XLPE en het omhulsel van PE. Eenheid meter m, levensduur 40 jaar.</t>
  </si>
  <si>
    <t>Hoogspanningskabel aluminium, schaalbaar</t>
  </si>
  <si>
    <t>Een sterkstroom hoogspanningskabel met een aluminium geleider volgens de IEC 62067:2011 norm. De kabel kan worden ingegraven of in een kabelgoot gelegd. De LCI is gebaseerd op een kabel met een geleiderdoorsnede van 1200 mm2 en een 220440 kV klasse. SSchaling is mogelijk op basis van de geleider doorsnede, minimaal 800 mm2, maximaal 1200 mm2 in te vullen in meters. Isolatie van de kabel is van XLPE en het omhulsel van PVC. Eenheid meter m, levensduur 40 jaar.</t>
  </si>
  <si>
    <t>Kabelgoot van thermisch verzinkte staal met afmetingen 1000x400x60mm zonder deksel en geperforeerd. Aarding van de kabelgoot is opgenomen in de decompositie. Eenheid meter m, levensduur 20 jaar.</t>
  </si>
  <si>
    <t>Laagspanningskabel aluminium</t>
  </si>
  <si>
    <t>Een laagspanningskabel met een aluminium geleider tot 1 kV. Kabel is rond en meerdradig met vier kabels. Deze is geschikt voor installaties en kan worden ingegraven of in een kabelgoot gelegd. De kabel bevat 4 aders van 2mm2. Geschikt voor alle in de NEN1010 beschreven toepassingen voor laagspanningsinstallaties. De buitendiameter is circa 30mm. Eenheid meter m, levensduur 40 jaar.</t>
  </si>
  <si>
    <t>Als ventilator bij de ingang van een tunnel is gebruik gemaakt van een gangbaar type: NovencoAUR 800. Deze heeft een gewicht van 700 kg en een vermogen van 40 kW. Eenheid stuks, levensduur 20 jaar.</t>
  </si>
  <si>
    <t>Ventilatie, montage bij tunnel ingang</t>
  </si>
  <si>
    <t>Als ventilator bij de ingang van een tunnel is gebruik gemaakt van een gangbaar type: NovencoAUR 1120. Deze heeft een gewicht van 1000 kg en een vermogen van 60 kW. Eenheid stuks, levensduur 20 jaar.</t>
  </si>
  <si>
    <t>Een aggregaat dat automatisch start bij stroomuitval en zo elektriciteit levert. De brandstof is diesel of biodiesel. Een gangbaar dieselaggregaat is als uitgangspunt genomen. Is schaalbaar van 200 tot 2.000 kW, standaard waarde 720 kW. Eenheid stuks, levensduur 30 jaar.</t>
  </si>
  <si>
    <t>Bestaande uit middenspanningsbeveiliging, transformator, omschakeleenheid en middenspanningskabel. Er is uitgegaan van een noodzakelijke omzetting van midden naar laagspanning, en een daarmee gemoeide vorm van middenspanningsbeveiliging.  Er is uitgegaan van een noodzakelijke omzetting van midden naar laagspanning, en een daarmee gemoeide vorm van middenspanningsbeveiliging. Een 1250kVA droge gietharstransformator is als referentietransformator gebruikt. Hier zijn we uitgegaan van de noodzaak van een omzetting van midden 10kV naar laagspanning. De dimensionering c.q. eigenschappen van deze tweede aansluiting zijn afhankelijk van de eerste aansluiting, welke op zn beurt weer afhankelijk is van de aanwezige installaties.  Bekabeling niet meegenomen gemiddelde afstand 1000m. Een omschakeleenheid is opgenomen ter voorkoming van het gelijktijdig inschakelen van de eerste en tweede netaansluiting.Eenheid stuks, levensduur 30 jaar.</t>
  </si>
  <si>
    <t>Snelwegarmatuur, aluminium, groot</t>
  </si>
  <si>
    <t>Snelwegarmatuur aluminium, groot. De snelweg LED armaturen komen in drie veel voorkomende varianten. De LED armatuur met de langste levensduur en het laagste onderhoud is de aluminium armatuur. Eenheid stuks, levensduur 20 jaar.</t>
  </si>
  <si>
    <t>Snelwegarmatuur, aluminium, klein</t>
  </si>
  <si>
    <t>Snelwegarmatuur aluminium, klein. De snelweg LED armaturen komen in drie veel voorkomende varianten. De LED armatuur met de langste levensduur en het laagste onderhoud is de aluminium armatuur. Eenheid stuks, levensduur 20 jaar.</t>
  </si>
  <si>
    <t>Een laagspanningskabel met een koperen geleider. Deze is geschikt voor installaties en kan worden ingegraven of in een kabelgoot gelegd. De kabel bestaat uit 4 aders van 6,0 mm2 aders Geschikt voor alle in de NEN1010 beschreven toepassingen voor laagspanningsinstallaties. Isolatie is van XLPE en de mantel van PVC. De buitendiameter is circa 25mm. Eenheid meter m, levensduur 40 jaar.</t>
  </si>
  <si>
    <t>Geotextiel PVC</t>
  </si>
  <si>
    <t>Per m2. Geotextiel en folies komt in een grote verscheidenheid aan materialen, diktes en eigenschappen voor. Met name polypropyleen is een veelgebruikt materiaal, met treksterktes variërend van 20 tot 500 kNm. Daarnaast bestaan ook geotextielen van PVC, EPDM folie en Polyester al dan niet gewapend. Het gewicht van de producten verschilt daardoor ook sterk van 0,01 kgm2 tot wel 1,0 kgm2. Om die reden is er gekozen voor een schaalbare kaart met als defaultwaarde 0,3 kgm2.</t>
  </si>
  <si>
    <t>Geotextiel Polyester</t>
  </si>
  <si>
    <t>Per m2. Geotextiel en folies komt in een grote verscheidenheid aan materialen, diktes en eigenschappen voor. Met name polypropyleen is een veelgebruikt materiaal, met treksterktes variërend van 20 tot 500 kNm. Daarnaast bestaan ook geotextielen van PVC, EPDM folie en Polyester al dan niet gewapend. Het gewicht van de producten verschilt daardoor ook sterk van 0,01 kgm2 tot wel 1,0 kgm2. Om die reden is er gekozen voor een schaalbare kaart met als defaultwaarde 0,30 kgm2.</t>
  </si>
  <si>
    <t>EPDMfolie</t>
  </si>
  <si>
    <t>Kolk HDPEGietijzer met deksel</t>
  </si>
  <si>
    <t>Kolk met afmetingen van 360x400x930 mm bxlxh. De kolk bestaat uit een gietijzeren bovenframe met een scharnierend rooster en een HDPE onderbak. Het geheel is per stuk uitgewerkt en weegt ca. 41 kg.De kolk wordt geplaatst met behulp van een graafmachine.</t>
  </si>
  <si>
    <t>Kolk PPGietijzer met deksel</t>
  </si>
  <si>
    <t>Kolk met afmetingen van 360x400x930 mm bxlxh. De kolk bestaat uit een gietijzeren bovenframe met een scharnierend rooster en een PP onderbak. Het geheel is per stuk uitgewerkt en weegt ca. 41 kg.De kolk wordt geplaatst met behulp van een graafmachine</t>
  </si>
  <si>
    <t>De keerwand heeft als hoofdfunctie grondkering en is opgesteld per strekkende meter keerwand. Het betreft een keerwand uit Lvormige elementen van gewapend beton. Aan de bovenzijde is een horizontale gording van tropisch hardhout bevestigd. Ook inbegrepen zijn i het aanleggen van een zandbed van 25cm dik, ii bevestigingsmiddelen voor de gording slotbouten en iii materieel voor plaatsing. De keerwand is schaalbaar. Het basisprofiel is gebaseerd op een element van 1,5 m hoog, 1 m breed en 0,85 m diep de L. Een LCArapport voor deze categorie3 itemkaart is beschikbaar via de Unie van Waterschappen en de website van de NMD.</t>
  </si>
  <si>
    <t>Damwand; Europees hardhout, bevestigingsmiddelen</t>
  </si>
  <si>
    <t>Damwandplanken, vormen samen met gording en bevestigingsmiddel een complete damwand. De gording bevat de aanleg A5 en sloop C1. De damwand heeft als hoofdfunctie grondkering. Ander functies: kademuur, oeverbescherming of ter immobilisatie van bodemvervuiling. Opbouw: 1 vierkante meter aan damwandplanken van Europees hardhout, met aan de bovenzijde een horizontale gording van hardhout eraan bevestigd. Het basisprofiel, 1 vierkante meter damwand, is gebaseerd op planken van 1m lang, 1m breed en 0,06 m dik schaalbaar, en een gording van 0,15 x 0,15 x 1m. De levensduur is in overleg met waterschappen gesteld op 30 jaar, met de aanname dat om de 30 jaar de bovenkant wordt vervangen, waarbij ook de hele damwandplank eruit wordt gehaald. Een LCArapport voor deze categorie3 itemkaart is beschikbaar via de UvW en website van de NMD.</t>
  </si>
  <si>
    <t>Damwand; Europees hardhout, damwandplanken</t>
  </si>
  <si>
    <t>Damwandplanken, vormen samen met gording en bevestigingsmiddel een complete damwand. Gording bevat ook de aanleg A5 en sloop C1. De damwand heeft als hoofdfunctie grondkering. Ander functies: kademuur, oeverbescherming of ter immobilisatie van bodemvervuiling. Opbouw: 1 vierkante meter aan damwandplanken van Europees hardhout, met aan de bovenzijde een horizontale gording van hardhout eraan bevestigd. Het basisprofiel, 1 vierkante meter damwand, is gebaseerd op planken van 1m lang, 1m breed en 0,06 m dik schaalbaar, en een gording van 0,15 x 0,15 x 1m. De levensduur is in overleg met waterschappen gesteld op 30 jaar, met de aanname dat om de 30 jaar de bovenkant wordt vervangen, waarbij ook de hele damwandplank eruit wordt gehaald. Een LCArapport voor deze categorie3 itemkaart is beschikbaar via de UvW en website van de NMD.</t>
  </si>
  <si>
    <t>Damwand; Europees hardhout, gording</t>
  </si>
  <si>
    <t>Gording, vormen samen met damwandplanken en bevestigingsmiddel een complete damwand. Gording bevat ook de aanleg A5 en sloop C1. De damwand heeft als hoofdfunctie grondkering. Ander functies: kademuur, oeverbescherming of ter immobilisatie van bodemvervuiling. Opbouw: 1 vierkante meter aan damwandplanken van Europees hardhout, met aan de bovenzijde een horizontale gording van hardhout eraan bevestigd. Het basisprofiel, 1 vierkante meter damwand, is gebaseerd op planken van 1m lang, 1m breed en 0,06 m dik schaalbaar, en een gording van 0,15 x 0,15 x 1m. De levensduur is in overleg met waterschappen gesteld op 30 jaar, met de aanname dat om de 30 jaar de bovenkant wordt vervangen, waarbij ook de hele damwandplank eruit wordt gehaald. Een LCArapport voor deze categorie3 itemkaart is beschikbaar via de UvW en website van de NMD.</t>
  </si>
  <si>
    <t>Damwand; Europees naaldhout en gerecycled kunststof, bevestigingsmiddelen</t>
  </si>
  <si>
    <t>Damwandplanken, vormen samen met gording en bevestigingsmiddel een complete damwand. De gording bevat de aanleg A5 en sloop C1. De damwand heeft als hoofdfunctie grondkering. Ander functies: kademuur, oeverbescherming of ter immobilisatie van bodemvervuiling. Opbouw: 1 vierkante meter aan damwandplanken van Europees naaldhout, met aan de bovenzijde een horizontale gording van gerecycled kunststof bevestigd. Deze gording bevat ook wapeningsstaal.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</si>
  <si>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Europees naaldhout en gerecycled kunststof, gording</t>
  </si>
  <si>
    <t>Gording, vormen samen met damwandplanken en bevestigingsmiddel een complete damwand. Gording bevat ook de aanleg A5 en sloop C1. De damwand heeft als hoofdfunctie grondkering. Ander functies: kademuur, oeverbescherming of ter immobilisatie van bodemvervuiling. Opbouw: 1 vierkante meter aan damwandplanken van Europees naaldhout, met aan de bovenzijde een horizontale gording van kunststof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</si>
  <si>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Europees naaldhout en tropisch hardhout, gording</t>
  </si>
  <si>
    <t>Gording, vormen samen met damwandplanken en bevestigingsmiddel een complete damwand. Gording bevat ook de aanleg A5 en sloop C1. De damwand heeft als hoofdfunctie grondkering. Ander functies: kademuur, oeverbescherming of ter immobilisatie van bodemvervuiling. Opbouw: 1 vierkante meter aan damwandplanken van Europees naaldhout, met aan de bovenzijde een horizontale gording van tropisch hardhout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</si>
  <si>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Europees naaldhout, gording</t>
  </si>
  <si>
    <t>Gording, vormen samen met damwandplanken en bevestigingsmiddel een complete damwand. Gording bevat ook de aanleg A5 en sloop C1. De damwand heeft als hoofdfunctie grondkering. Ander functies: kademuur, oeverbescherming of ter immobilisatie van bodemvervuiling. Opbouw: 1 vierkante meter aan damwandplanken van Europees naaldhout, met aan de bovenzijde een horizontale gording van naaldhout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</si>
  <si>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gerecycled kunststof, gording</t>
  </si>
  <si>
    <t>Gording, vormen samen met damwandplanken en bevestigingsmiddel een complete damwand. Gording bevat ook de aanleg A5 en sloop C1. De damwand heeft als hoofdfunctie grondkering. Ander functies: kademuur, oeverbescherming of ter immobilisatie van bodemvervuiling. Opbouw: 1 vierkante meter aan damwandplanken van gerecycled HDPE, met aan de bovenzijde een horizontale gording van gerecycled HDPE eraan bevestigd. Het basisprofiel, 1 vierkante meter damwand, is gebaseerd op planken van 1m lang, 1m breed en 0,06 m dik schaalbaar, en een gording van 0,15 x 0,15 x 1m. De levensduur is in overleg met waterschappen gesteld op 50 jaar, met de aanname dat om de 50 jaar de bovenkant wordt vervangen, waarbij ook de hele damwandplank eruit wordt gehaald. Een LCArapport voor deze categorie3 itemkaart is beschikbaar via de UvW en website van de NMD.</t>
  </si>
  <si>
    <t>Damwand; tropisch hardhout, gording</t>
  </si>
  <si>
    <t>Gording, vormen samen met damwandplanken en bevestigingsmiddel een complete damwand. Gording bevat ook de aanleg A5 en sloop C1. De damwand heeft als hoofdfunctie grondkering. Ander functies: kademuur, oeverbescherming of ter immobilisatie van bodemvervuiling. Opbouw: 1 vierkante meter aan damwandplanken van tropisch hardhout, met aan de bovenzijde een horizontale gording van tropisch hardhout eraan bevestigd. Het basisprofiel, 1 vierkante meter damwand, is gebaseerd op planken van 1m lang, 1m breed en 0,06 m dik schaalbaar, en een gording van 0,15 x 0,15 x 1m. De levensduur is in overleg met waterschappen gesteld op 30 jaar, met de aanname dat om de 30 jaar de bovenkant wordt vervangen, waarbij ook de hele damwandplank eruit wordt gehaald. Een LCArapport voor deze categorie3 itemkaart is beschikbaar via de UvW en website van de NMD.</t>
  </si>
  <si>
    <t>Damwand; Europees naaldhout en gerecycled kunststof, damwandplanken</t>
  </si>
  <si>
    <t>Damwandplanken, vormen samen met gording en bevestigingsmiddel een complete damwand. Gording bevat de aanleg A5 en sloop C1. De damwand heeft als hoofdfunctie grondkering. Ander functies: kademuur, oeverbescherming of ter immobilisatie van bodemvervuiling. Opbouw: 1 vierkante meter aan damwandplanken van Europees naaldhout, met aan de bovenzijde een horizontale gording van gerecycled kunststof bevestigd. Deze gording bevat ook wapeningsstaal.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</si>
  <si>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Europees naaldhout en tropisch hardhout, bevestigingsmiddelen</t>
  </si>
  <si>
    <t>Damwandplanken, vormen samen met gording en bevestigingsmiddel een complete damwand. De gording bevat de aanleg A5 en sloop C1. De damwand heeft als hoofdfunctie grondkering. Ander functies: kademuur, oeverbescherming of ter immobilisatie van bodemvervuiling. Opbouw: 1 vierkante meter aan damwandplanken van Europees naaldhout, met aan de bovenzijde een horizontale gording van tropisch hardhout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</si>
  <si>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Europees naaldhout, bevestigingsmiddelen</t>
  </si>
  <si>
    <t>Damwandplanken, vormen samen met gording en bevestigingsmiddel een complete damwand. De gording bevat de aanleg A5 en sloop C1. De damwand heeft als hoofdfunctie grondkering. Ander functies: kademuur, oeverbescherming of ter immobilisatie van bodemvervuiling. Opbouw: 1 vierkante meter aan damwandplanken van Europees naaldhout, met aan de bovenzijde een horizontale gording van naaldhout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</si>
  <si>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gerecycled kunststof, bevestigingsmiddelen</t>
  </si>
  <si>
    <t>Damwandplanken, vormen samen met gording en bevestigingsmiddel een complete damwand. De gording bevat de aanleg A5 en sloop C1. De damwand heeft als hoofdfunctie grondkering. Ander functies: kademuur, oeverbescherming of ter immobilisatie van bodemvervuiling. Opbouw: 1 vierkante meter aan damwandplanken van gerecycled HDPE, met aan de bovenzijde een horizontale gording van gerecycled HDPE eraan bevestigd. Het basisprofiel, 1 vierkante meter damwand, is gebaseerd op planken van 1m lang, 1m breed en 0,06 m dik schaalbaar, en een gording van 0,15 x 0,15 x 1m. De levensduur is in overleg met waterschappen gesteld op 50 jaar, met de aanname dat om de 50 jaar de bovenkant wordt vervangen, waarbij ook de hele damwandplank eruit wordt gehaald. Een LCArapport voor deze categorie3 itemkaart is beschikbaar via de UvW en website van de NMD.</t>
  </si>
  <si>
    <t>Damwand; tropisch hardhout, bevestigingsmiddelen</t>
  </si>
  <si>
    <t>Damwandplanken, vormen samen met gording en bevestigingsmiddel een complete damwand. De gording bevat de aanleg A5 en sloop C1. De damwand heeft als hoofdfunctie grondkering. Ander functies: kademuur, oeverbescherming of ter immobilisatie van bodemvervuiling. Opbouw: 1 vierkante meter aan damwandplanken van tropisch hardhout, met aan de bovenzijde een horizontale gording van tropisch hardhout eraan bevestigd. Het basisprofiel, 1 vierkante meter damwand, is gebaseerd op planken van 1m lang, 1m breed en 0,06 m dik schaalbaar, en een gording van 0,15 x 0,15 x 1m. De levensduur is in overleg met waterschappen gesteld op 30 jaar, met de aanname dat om de 30 jaar de bovenkant wordt vervangen, waarbij ook de hele damwandplank eruit wordt gehaald. Een LCArapport voor deze categorie3 itemkaart is beschikbaar via de UvW en website van de NMD.</t>
  </si>
  <si>
    <t>Damwand; Europees naaldhout en tropisch hardhout, damwandplanken</t>
  </si>
  <si>
    <t>Damwandplanken, vormen samen met gording en bevestigingsmiddel een complete damwand. Gording bevat de aanleg A5 en sloop C1. De damwand heeft als hoofdfunctie grondkering. Ander functies: kademuur, oeverbescherming of ter immobilisatie van bodemvervuiling. Opbouw: 1 vierkante meter aan damwandplanken van Europees naaldhout, met aan de bovenzijde een horizontale gording van tropisch hardhout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</si>
  <si>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Vlonderplank; tropisch hardhout</t>
  </si>
  <si>
    <t>De vlonderplanken worden gebruikt als looppaden. Het bestaat uit houten planken op twee houten liggers. Het basisprofiel is gebaseerd op 6,7 houten planken van 0,15 x 0,03 x 1 meter, per m2 vlonder, en gebaseerd op 2 houten liggers van ieder 0,16 x 0,08 x 1m. Handgereedschap voor aanleg en sloop is verwaarloosbaar geacht en niet inbegrepen. De vlonderplanken en liggers zijn in de praktijk vaak aan funderingspalen bevestigd. Deze funderingspalen zijn niet inbegrepen. Als deze CATIII LCA gebruikt wordt op instabiele of drassige ondergrond of op water bijvoorbeeld als steiger, moeten daarom ook de benodigde funderingsbalken worden toegevoegd door de gebruiker. Een LCArapport voor deze categorie3 itemkaart is beschikbaar via de Unie van Waterschappen en de website van CE Delft. De MKI in het LCArapport is iets hoger dan de MKI in deze itemkaart, omdat in het LCArapport extra transport is toegevoegd van Afrika naar NL.</t>
  </si>
  <si>
    <t>Damwand; Europees naaldhout, damwandplanken</t>
  </si>
  <si>
    <t>Damwandplanken, vormen samen met gording en bevestigingsmiddel een complete damwand. Gording bevat de aanleg A5 en sloop C1. De damwand heeft als hoofdfunctie grondkering. Ander functies: kademuur, oeverbescherming of ter immobilisatie van bodemvervuiling. Opbouw: 1 vierkante meter aan damwandplanken van Europees naaldhout, met aan de bovenzijde een horizontale gording van naaldhout eraan bevestigd. Het basisprofiel, 1 vierkante meter damwand, is gebaseerd op planken van 1m lang, 1m breed en 0,06 m dik schaalbaar, en een gording van 0,15 x 0,15 x 1m. De levensduur is in overleg met waterschappen gesteld op 15 jaar, met de aanname dat om de 15 jaar de bovenkant wordt vervangen, waarbij ook de hele damwandplank eruit wordt gehaald. Een LCArapport voor deze categorie3 itemkaart is beschikbaar via de UvW en website van de NMD.</t>
  </si>
  <si>
    <t>Damwand; gerecycled kunststof, damwandplanken</t>
  </si>
  <si>
    <t>Damwandplanken, vormen samen met gording en bevestigingsmiddel een complete damwand. Gording bevat de aanleg A5 en sloop C1. De damwand heeft als hoofdfunctie grondkering. Ander functies: kademuur, oeverbescherming of ter immobilisatie van bodemvervuiling. Opbouw: 1 vierkante meter aan damwandplanken van gerecycled HDPE, met aan de bovenzijde een horizontale gording van gerecycled HDPE eraan bevestigd. Het basisprofiel, 1 vierkante meter damwand, is gebaseerd op planken van 1m lang, 1m breed en 0,06 m dik schaalbaar, en een gording van 0,15 x 0,15 x 1m. De levensduur is in overleg met waterschappen gesteld op 50 jaar, met de aanname dat om de 50 jaar de bovenkant wordt vervangen, waarbij ook de hele damwandplank eruit wordt gehaald. Een LCArapport voor deze categorie3 itemkaart is beschikbaar via de UvW en website van de NMD.</t>
  </si>
  <si>
    <t>Damwand; tropisch hardhout, damwandplanken</t>
  </si>
  <si>
    <t>Damwandplanken, vormen samen met gording en bevestigingsmiddel een complete damwand. Gording bevat de aanleg A5 en sloop C1. De damwand heeft als hoofdfunctie grondkering. Ander functies: kademuur, oeverbescherming of ter immobilisatie van bodemvervuiling. Opbouw: 1 vierkante meter aan damwandplanken van tropisch hardhout, met aan de bovenzijde een horizontale gording van tropisch hardhout eraan bevestigd. Het basisprofiel, 1 vierkante meter damwand, is gebaseerd op planken van 1m lang, 1m breed en 0,06 m dik schaalbaar, en een gording van 0,15 x 0,15 x 1m. De levensduur is in overleg met waterschappen gesteld op 30 jaar, met de aanname dat om de 30 jaar de bovenkant wordt vervangen, waarbij ook de hele damwandplank eruit wordt gehaald. Een LCArapport voor deze categorie3 itemkaart is beschikbaar via de UvW en website van de NMD.</t>
  </si>
  <si>
    <t>Beschoeiing; combi Europees naaldhout en tropisch hardhout, beschoeiingselement</t>
  </si>
  <si>
    <t>Beschoeiingselementen vormen samen met palen RAW Hoofdstuk 52 een complete beschoeiing. Het element bestaat uit schotten, een bovenste ligger en geotextiel. De aanleg A5 en sloop C1 is inbegrepen in deze productkaart. De beschoeiing heeft als hoofdfunctie grondkering. Ander functies: kademuur, oeverbescherming of ter immobilisatie van bodemvervuiling. Opbouw: 1 vierkante meter aan beschoeiing van Europees naaldhout, met aan de bovenzijde een horizontale gording van naaldhout eraan bevestigd. Het basisprofiel, 1 vierkante meter damwand, is gebaseerd op naaldhouten schotten van 0,6m hoog en 1m breed schaalbaar in hoogte, en een hardhouten bovenste deel van 0,4 meter hoog en 1 meter breed niet schaalbaar. De levensduur is in overleg met waterschappen gesteld op 15 jaar. Een LCArapport voor deze categorie3 itemkaart is beschikbaar via de UvW en website van de NMD.</t>
  </si>
  <si>
    <t>Beschoeiing; combi Europees naaldhout en tropisch hardhout, palen</t>
  </si>
  <si>
    <t>Palen vormen samen met beschoeiingselementen RAW Hoofdstuk 52 een complete beschoeiing. Per vierkante meter zijn 2 hardhouten palen nodig. Deze productkaart betreft de hoeveelheid hout voor palen die nodig is voor 1 vierkante meter. Het beschoeiingselement zelf bevat de aanleg A5 en sloop C1, dus dat is niet inbegrepen bij de palen. De beschoeiing heeft als hoofdfunctie grondkering. Ander functies: kademuur, oeverbescherming of ter immobilisatie van bodemvervuiling. De palen zijn standaard 0,08 meter breed, 0,08 meter dik en 3 meter diep, de diepte is schaalbaar. De hart op hart afstand van de hardhouten palen is 0,5 m. Per vierkante meter zijn 2 hardhouten palen nodig, dit is al verwerkt in de functionele eenheid van deze productkaart. De levensduur is in overleg met waterschappen gesteld op 15 jaar. Een LCArapport voor deze categorie3 itemkaart is beschikbaar via de UvW en website van de NMD.</t>
  </si>
  <si>
    <t>Beschoeiing; combi gerecycled kunststof en Europees zachthout, palen</t>
  </si>
  <si>
    <t>Palen vormen samen met beschoeiingselementen RAW Hoofdstuk 52 een complete beschoeiing. Het beschoeiingselement bevat de aanleg A5 en sloop C1. De beschoeiing heeft als hoofdfunctie grondkering. Ander functies: kademuur, oeverbescherming of ter immobilisatie van bodemvervuiling. De palen hebben een diameter van 95 mm en zijn standaard 4 meter diep. De diepte is schaalbaar. De hart op hart afstand van de vurenhouten palen is 0,7 m. Per vierkante meter zijn 1,43 vurenhouten palen nodig, dit is al verwerkt in de functionele eenheid van deze productkaart. De levensduur is in overleg met waterschappen gesteld op 50 jaar. Een LCArapport voor deze categorie3 itemkaart is beschikbaar via de UvW en website van de NMD.</t>
  </si>
  <si>
    <t>Beschoeiingselementen vormen samen met palen RAW Hoofdstuk 52 een complete beschoeiing. Beschoeiingselement zijn panelen van gerecycled kunststof. Het bevat ook de aanleg A5 en sloop C1 van de totale beschoeiing. De beschoeiing heeft als hoofdfunctie grondkering. Ander functies: kademuur, oeverbescherming of ter immobilisatie van bodemvervuiling. Opbouw: 1 vierkante meter aan beschoeiing van gerecycled kunststof panelen. De levensduur is in overleg met waterschappen gesteld op 50 jaar. Een LCArapport voor deze categorie3 itemkaart is beschikbaar via de UvW en website van de NMD.</t>
  </si>
  <si>
    <t>Beschoeiing; gerecycled kunststof; naaldhouten palen met paalhuls</t>
  </si>
  <si>
    <t>Palen vormen samen met beschoeiingselementen RAW Hoofdstuk 52 een complete beschoeiing. Het betreft naaldhouten palen die gebruikt worden bij gerecycled kunststof beschoeiing. Een gerecycled kunststof paalhuls is inbegrepen. Het beschoeiingselement zelf bevat de aanleg A5 en sloop C1, dus dat is niet inbegrepen bij de palen. De beschoeiing heeft als hoofdfunctie grondkering. Ander functies: kademuur, oeverbescherming of ter immobilisatie van bodemvervuiling. De palen hebben een diameter van 95 mm en zijn standaard 4 meter lang. De lengte van de paal is schaalbaar. De hart op hart afstand van de naaldhouten palen is 0,7 m. Per vierkante meter zijn 1,43 naaldhouten palen nodig, dit is al verwerkt in de functionele eenheid van deze productkaart. De levensduur is in overleg met waterschappen gesteld op 50 jaar. Een LCArapport voor deze categorie3 itemkaart is beschikbaar via de UvW en website van de NMD.</t>
  </si>
  <si>
    <t>Duiker; PE</t>
  </si>
  <si>
    <t>Plankenhekwerk; tropisch hardhout</t>
  </si>
  <si>
    <t>Plankenhekwerk van tropisch hardhout. 1 stuk staat gelijk aan 1 strekkende meter plankenhekwerk. Het hekwerk bestaat uit 4 planken 25 x 100 mm, 1 meter lang, palen 120 x 120 mm, 2,4 meter hoog, h.o.h. 1,5 m en 6 RVS houtdraadbouten M8 x 80mm. De hoogte van de palen standaard 2,4 meter, waarvan een deel in de grond is schaalbaar. Aantal planken en aantal houtdraadbouten per functionele eenheid is ook schaalbaar. Een LCArapport voor deze categorie3 itemkaart is beschikbaar via de Unie van Waterschappen en de website van de NMD.</t>
  </si>
  <si>
    <t>Zinkstuk Bentoniet</t>
  </si>
  <si>
    <t>Een zinkstuk 35 cm dikte waarbij de wiepen op bentonietmatten worden bevestigd zodat de waterbodems extra waterkerend maken.</t>
  </si>
  <si>
    <t>Zinkstuk klassiek</t>
  </si>
  <si>
    <t>Een zinkstuk 50 cm dikte dat volledig uit wilgenhout is opgebouwd en dus volledig biologisch afbreekbaar is.</t>
  </si>
  <si>
    <t>Zinkstuk Geotextiel</t>
  </si>
  <si>
    <t>Een zinkstuk 33 cm dikte waarbij de mat gemaakt is van geotextiel. Dit is een stevig materiaal, waardoor er minder wilgenhout nodig is.</t>
  </si>
  <si>
    <t>GS Timbers Cloeziana Ronde PaalSchot</t>
  </si>
  <si>
    <t>Ronde paalschot beschoeiing ter bescherming van een oever of waterkant tegen afkalven, golfkrachten en andere invloeden die de stabiliteit van de waterkant in gevaar brengen. Waar de  kortere  paalschot constructie niet meer toereikend is kan de ronde paalschot een sterker en breder alternatief bieden. De ronde palen van Cloeziana hardhout kunnen langere lengte dieper rijken als fundering paal. Hierbij worden de schotten van algemeen tropisch hardhout zoals Azobe of Angelim Vermelho vervaardigd om een sterker en breder in de maat voor het horizontale te bieden. Het ronde paalschot is het middelsysteem beschoeiing toepasbaar bij matige tot zware gronddrukAfhankelijk van de beschoeiing constructie wordt een paal geproduceerd met een kop diameter van 14x16 cm, 16x18 cm of 18x20 cm met een lengte van 1 tot 12 meter. De berekening is gebaseerd op 1 m3 beschoeiing, teruggerekend naar 1m2.</t>
  </si>
  <si>
    <t>Easypath  Fietspadplaat, enkele wapening</t>
  </si>
  <si>
    <t>1m2 prefab fietspadplaat, enkele wapening met een dikte van 140 mm en een werkende lengte van 2000 mm. Inclusief kunststof koppelprofiel.Tot een breedte van 300cm wordt enkele wapening toegepast en vanaf 325cm anderhalf net wapening.</t>
  </si>
  <si>
    <t>Easypath  Fietspadplaat, anderhalve wapening</t>
  </si>
  <si>
    <t>1m2 prefab fietspadplaat, anderhalve wapening met een dikte van 140 mm en een werkende lengte van 2000 mm. Inclusief kunststof koppelprofiel.Tot een breedte van 300cm wordt enkele wapening toegepast en vanaf 325cm anderhalf net wapening.</t>
  </si>
  <si>
    <t>Spoorgebonden kabelkokers met kunststofvezel wapening 13x32 cm</t>
  </si>
  <si>
    <t>Betreft een betonnen kabelkoker van 13x32 cm. De afmeting is de binnenmaat hoogte x breedte, oftewel het gedeelte waarin kabels komen te liggen. Het beton is versterktgewapend met kunststof vezels van 35 mm lengte, gemaakt van polyolefinen. In dit geval zijn we uitgegaan van polypropyleen. Er wordt 3 kg kunstvezels per kuub beton toegepast</t>
  </si>
  <si>
    <t>Spoorgebonden kabelkokers met staalwapening 16x25 cm</t>
  </si>
  <si>
    <t>Betreft een gewapend betonnen kabelkoker van 16x25 cm. De afmeting is de binnenmaat hoogte x breedte, oftewel het gedeelte waarin kabels komen te liggen. De hoeveelheid beton en de betonsterkte zijn weergegeven in de technische tekeningen van ProRail. Daarin is aangegeven dat beton kwaliteit B35, wat gelijk is aan C2835. Bij gebrek aan die exacte betonklasse is het dichtstbijzijnde milieuprofiel gehanteerd, namelijk C3037. Het betreft een mengsel met Portland cement CEM I. De gewichten van het beton zijn afgeleid van het oppervlak van de doorsnede van de kabelkoker. De kabelkoker 25x42cm bevat 3,65 koker + 2,44 deksel kg wapening per strekkende meter. Dit is omgerekend aan de hand van het volume beton van beide kabelkokers naar een gewicht wapening voor de kabelkoker van 16x25.</t>
  </si>
  <si>
    <t>Spoorgebonden kabelkokers met staalwapening 25x42 cm</t>
  </si>
  <si>
    <t>Betreft een gewapend betonnen kabelkoker van 25x42 cm. De afmeting is de binnenmaat hoogte x breedte, oftewel het gedeelte waarin kabels komen te liggen. De hoeveelheid beton en de betonsterkte zijn weergegeven in de technische tekeningen van ProRail. Daarin is aangegeven dat beton kwaliteit B35, wat gelijk is aan C2835. Bij gebrek aan die exacte betonklasse is het dichtstbijzijnde milieuprofiel gehanteerd, namelijk C3037. Het betreft een mengsel met Portland cement CEM I. De gewichten van het beton zijn afgeleid van de doorsnede van de kabelkoker. De kabelkoker 25x42 bevat 6,09 kg wapening per strekkende meter.</t>
  </si>
  <si>
    <t>Damwanden, Sigma gerecycled PVC 1m, paal naaldhout 3m</t>
  </si>
  <si>
    <t>ProLock beschoeiingdamwand van Profextru Productie B.V. te Hardenberg. In de Nationale Milieudatabase zijn milieuprofielen van 12 ProLock varianten opgenomen. Dit product betreft: ProLock Sigma beschoeiing van gerecycled PVC, schermlengte 1m met 2 naaldhouten palen van 3m diameter 100 mm. Functie: oeverbescherming voor vijvers en sloten. Toepassing: beschoeiing en lichte damwandconstructies.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 Zie www.ProLock.nl.</t>
  </si>
  <si>
    <t>Damwanden, Aqua gerecycled PVC 1m, paal naaldhout 3m</t>
  </si>
  <si>
    <t>ProLock beschoeiingdamwand van Profextru Productie B.V. te Hardenberg. In de Nationale Milieudatabase zijn milieuprofielen van 12 ProLock varianten opgenomen. Dit product betreft: ProLock Aqua beschoeiing van gerecycled PVC, schermlengte 1m met 2 naaldhouten palen van 3m diameter 100 mm. Functie: Onderwaterbeschoeiing van vijvers en sloten. Toepassing: onderwaterbeschoeiing. Deksloven enof verankeringen zijn niet opgenomen in deze productkaart, aangezien deze geen integraal onderdeel van de damwanden zijn. Alle onderdelen zijn gecombineerd opgenomen in het elementonderdeel wamwanden. LCArapport feb 2022 conform Bepalingsmethode Milieuprestatie Bouwwerken versie 1.0. Opgesteld door CE Delft en Stichting Stimular, getoetst en goedgekeurd door SGS Search. Alle levensfasen meegenomen. Geen onderhoud nodig in gebruiksfase, geen emissies. Levensduur 100 jaar. LET OP: reken in DuboCalc met de oppervlakte van het ProLock scherm. Zie www.ProLock.nl.</t>
  </si>
  <si>
    <t>Damwanden, Aqua gerecycled PVC 1,5m, paal naaldhout 3m</t>
  </si>
  <si>
    <t>ProLock beschoeiingdamwand van Profextru Productie B.V. te Hardenberg. In de Nationale Milieudatabase zijn milieuprofielen van 12 ProLock varianten opgenomen. Dit product betreft: ProLock Aqua beschoeiing van gerecycled PVC, schermlengte 1,5m met 4 naaldhouten palen van 3m diameter 100 mm. Functie: Onderwaterbeschoeiing van vijvers en sloten. Toepassing: onderwaterbeschoeiing. Deksloven enof verankeringen zijn niet opgenomen in deze productkaart, aangezien deze geen integraal onderdeel van de damwanden zijn. Alle onderdelen zijn gecombineerd opgenomen in het elementonderdeel wamwanden. LCArapport feb 2022 conform Bepalingsmethode Milieuprestatie Bouwwerken versie 1.0. Opgesteld door CE Delft en Stichting Stimular, getoetst en goedgekeurd door SGS Search. Alle levensfasen meegenomen. Geen onderhoud nodig in gebruiksfase, geen emissies. Levensduur 100 jaar. LET OP: reken in DuboCalc met de oppervlakte van het ProLock scherm. Zie www.ProLock.nl.</t>
  </si>
  <si>
    <t>Dichtschermen, Delta gerecycled PVC 5m</t>
  </si>
  <si>
    <t>ProLock dicht enof kwelscherm van Profextru Productie B.V. te Hardenberg. In de Nationale Milieudatabase zijn milieuprofielen van 12 ProLock varianten opgenomen. Dit product betreft: ProLock Delta scherm van gerecycled PVC, lengte 5 meter. Functie: bescherming tegen kwelwater en piping. Toepassing in dijken, stuwen, aquaducten, peilscheidingen en bodemsanering.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100 jaar. Zie www.ProLock.nl.</t>
  </si>
  <si>
    <t>Damwanden, Omega gerecycled PVC 3,5m, paal Cloeziana 6m, gording</t>
  </si>
  <si>
    <t>ProLock beschoeiingdamwand van Profextru Productie B.V. te Hardenberg. In de Nationale Milieudatabase zijn milieuprofielen van 12 ProLock varianten opgenomen. Dit profiel betreft: ProLock Omega damwand van gerecycled PVC, lengte scherm 3,5 meter, 2 hardhouten Cloeziana palen 6m lengte diameter 160 mm en een hardhouten gording. Functie: Oeverbescherming van kanalen, rivieren, meren en jachthavens. Toepassing: zware damwandconstructie.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in gebruiksfase, geen emissies. Levensduur 60 jaar. LET OP: reken in DuboCalc met de opp. van het ProLock scherm.</t>
  </si>
  <si>
    <t>Damwanden, Omega gerecycled PVC 2m, paal staal 5m</t>
  </si>
  <si>
    <t>ProLock beschoeiingdamwand van Profextru Productie B.V. te Hardenberg. In de Nationale Milieudatabase zijn milieuprofielen van 12 ProLock varianten opgenomen. Dit profiel betreft: ProLock Omega damwand van gerecycled PVC, lengte scherm 2 meter, 2 stalen palen van 3m diameter 140 mm, wanddikte 5,6 mm. Functie: Oeverbescherming voor kanalen, rivieren, meren en jachthavens. Toepassing: zware damwandconstructie.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 Zie www.ProLock.nl.</t>
  </si>
  <si>
    <t>Damwanden, Omega gerecycled PVC 2m, paal naaldhout 5m, gording</t>
  </si>
  <si>
    <t>ProLock beschoeiingdamwand van Profextru Productie B.V. te Hardenberg. In de Nationale Milieudatabase zijn milieuprofielen van 12 ProLock varianten opgenomen. Dit profiel betreft: ProLock Omega damwand van gerecycled PVC, lengte scherm 2 meter, 2 naaldhouten palen 5m lengte diameter 160 mm en een hardhouten gording. Functie: Oeverbescherming voor kanalen, rivieren, meren en jachthavens. Toepassing: zware damwandconstructie.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 Zie</t>
  </si>
  <si>
    <t>Damwanden, Omega gerecycled PVC 2m, paal naaldhout 5m</t>
  </si>
  <si>
    <t>ProLock beschoeiingdamwand van Profextru Productie B.V. te Hardenberg. In de Nationale Milieudatabase zijn milieuprofielen van 12 ProLock varianten opgenomen. Dit profiel betreft: ProLock Omega damwand van gerecycled PVC, lengte scherm 2 meter, 2 naaldhouten palen 5m lengte diameter 160 mm. Functie: Oeverbescherming voor kanalen, rivieren, meren en jachthavens. Toepassing: zware damwandconstructie.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 Zie www.ProLock.nl.</t>
  </si>
  <si>
    <t>Damwanden, Sigma gerecycled PVC 1m, paal staal 3m</t>
  </si>
  <si>
    <t>ProLock beschoeiingdamwand van Profextru Productie B.V. te Hardenberg. In de Nationale Milieudatabase zijn milieuprofielen van 12 ProLock varianten opgenomen. Dit product betreft: ProLock Sigma beschoeiing van gerecycled PVC, schermlengte 1m met 2 stalen palen van 3m diameter 89 mm, wanddikte 3 mm. Functie: oeverbescherming voor vijvers en sloten. Toepassing: beschoeiing en lichte damwandconstructies.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 Zie www.ProLock.nl.</t>
  </si>
  <si>
    <t>Damwanden, Sigma gerecycled PVC 1m, paal Azobé 3m, gording</t>
  </si>
  <si>
    <t>ProLock beschoeiingdamwand van Profextru Productie B.V. te Hardenberg. In de Nationale Milieudatabase zijn milieuprofielen van 12 ProLock varianten opgenomen. Dit product betreft: ProLock Sigma beschoeiing van gerecycled PVC, schermlengte 1m met 2 hardhouten Azobé palen van 3m doorsnede 70 x 70 mm en een hardhouten gording. Functie: oeverbescherming voor vijvers en sloten. Toepassing: beschoeiing en lichte damwandconstructies.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t>
  </si>
  <si>
    <t>Damwanden, Sigma gerecycled PVC 1,6m, paal naaldhout 4m, gording</t>
  </si>
  <si>
    <t>ProLock beschoeiingdamwand van Profextru Productie B.V. te Hardenberg. In de Nationale Milieudatabase zijn milieuprofielen van 12 ProLock varianten opgenomen. Dit product betreft: ProLock Sigma beschoeiing van gerecycled PVC, schermlengte 1,6m met 4 naaldhouten palen van 4m diameter 100 mm en een hardhouten gording. Functie: oeverbescherming voor vijvers en sloten. Toepassing: beschoeiing en lichte damwandconstructies.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 van het ProLock scherm. www.Prolock.nl</t>
  </si>
  <si>
    <t>Damwanden, Sigma gerecycled PVC 1,5m, paal naaldhout 4m</t>
  </si>
  <si>
    <t>ProLock beschoeiingdamwand van Profextru Productie B.V. te Hardenberg. In de Nationale Milieudatabase zijn milieuprofielen van 12 ProLock varianten opgenomen. Dit product betreft: ProLock Sigma beschoeiing van gerecycled PVC, schermlengte 1,5m met 4 naaldhouten palen van 4m diameter 100 mm. Functie: oeverbescherming voor vijvers en sloten. Toepassing: beschoeiing en lichte damwandconstructies. Deksloven enof verankeringen zijn niet opgenomen in deze productkaart, aangezien deze geen integraal onderdeel van de damwanden zijn. Alle onderdelen zijn gecombineerd opgenomen in het elementonderdeel damwanden. LCArapport feb 2022 conform Bepalingsmethode Milieuprestatie Bouwwerken versie 1.0. Opgesteld door CE Delft en Stichting Stimular, getoetst en goedgekeurd door SGS Search. Alle levensfasen meegenomen. Geen onderhoud nodig in gebruiksfase, geen emissies. Levensduur 60 jaar. LET OP: reken in DuboCalc met de oppervlakte van het ProLock scherm. Zie www.ProLock.nl.</t>
  </si>
  <si>
    <t>Afwerking kademuur met bakstenen 210x50x100 mm</t>
  </si>
  <si>
    <t>Afwerking van kademuren met bakstenen 210x50x100 inclusief metsel en voegmortel in m2. Voor de productie van de bakstenen is uitgegaan vangenerieke data. Het aantal bakstenen dat per vierkante meter gebruikt wordt is berekend volgens: 1000 mm1000 mm lengte in mm +11 mm voeghoogte in mm +11 mm voeg.Voor het berekenen van het gewicht is vervolgens uitgegaan van een dichtheid van 1,8 kg per liter steen.De metsel en voegmortel is gebaseerd op een gemiddelde verhouding cement CEM I, zand, kalk en water. Het volume metselmortel is bepaald door 1 m2  oppervlak stenen  0,1 meter diepte. Om het gewicht te bepalen is uitgegaan van een dichtheid van 1,6 kg liter mortel. Voor het voegen is op basis van beschikbare gegevens 5 kg voegmortel per vierkante meter aangenomen.De bakstenen zijn als schaalbaar product ingevoegd. Hierbij is de hoogte van de steen variabel range is 50 tot 85mm.</t>
  </si>
  <si>
    <t>Afwerking kademuur met bakstenen 210x50x80 mm</t>
  </si>
  <si>
    <t>Afwerking van kademuren met bakstenen 210x50x80 inclusief metsel en voegmortel in m2. Voor de productie van de bakstenen is uitgegaan van generieke data. Het aantal bakstenen dat per vierkante meter gebruikt wordt is berekend volgens: 1000 mm1000 mm lengte in mm +11 mm voeghoogte in mm +11 mm voeg.Voor het berekenen van het gewicht is vervolgens uitgegaan van een dichtheid van 1,8 kg per liter steen.De metsel en voegmortel is gebaseerd op een gemiddelde verhouding cement CEM I, zand, kalk en water. Het volume metselmortel is bepaald door 1 m2  oppervlak stenen  0,08 meter diepte. Om het gewicht te bepalen is uitgegaan van een dichtheid van 1,6 kg liter mortel. Voor het voegen is op basis van beschikbare gegevens 5 kg voegmortel per vierkante meter aangenomen.De bakstenen zijn als schaalbaar product ingevoegd. Hierbij is de hoogte van de steen variabel range is 50 tot 85mm.</t>
  </si>
  <si>
    <t>Aanleg, planten bomen verwerkingsscenario einde leven  composteren</t>
  </si>
  <si>
    <t>Planten van bomen, per stuk. In deze kaart wordt uitgegaan van volledig composteren in de eindeleven fase. Het eindeleven scenario van bomen kan sterk verschillen. Niet alle bomen of delen van bomen zijn geschikt voor bepaalde bewerkingsprocessen. Daarom zijn vier losse scenarios opgesteld die afhankelijk van de situatie gecombineerd kunnen worden.</t>
  </si>
  <si>
    <t>Aanleg, planten bomen verwerkingsscenario einde leven  verbranden</t>
  </si>
  <si>
    <t>Planten van bomen, per stuk. In deze kaart wordt uitgegaan van volledig verbranden in de eindeleven fase. Het eindeleven scenario van bomen kan sterk verschillen. Niet alle bomen of delen van bomen zijn geschikt voor bepaalde bewerkingsprocessen. Daarom zijn vier losse scenarios opgesteld die afhankelijk van de situatie gecombineerd kunnen worden.</t>
  </si>
  <si>
    <t>Aanleg, planten bomen verwerkingsscenario einde leven  houtproductie</t>
  </si>
  <si>
    <t>Planten van bomen, per stuk. In deze kaart wordt uitgegaan van houtproductie in de eindeleven fase. Het eindeleven scenario van bomen kan sterk verschillen. Niet alle bomen of delen van bomen zijn geschikt voor bepaalde bewerkingsprocessen. Daarom zijn vier losse scenarios opgesteld die afhankelijk van de situatie gecombineerd kunnen worden.</t>
  </si>
  <si>
    <t>Aanleg, planten bomen verwerkingsscenario einde leven  spaanders</t>
  </si>
  <si>
    <t>Planten van bomen, per stuk. In deze kaart wordt uitgegaan van hout voor vezelproductie in de eindeleven fase. Het eindeleven scenario van bomen kan sterk verschillen. Niet alle bomen of delen van bomen zijn geschikt voor bepaalde bewerkingsprocessen. Daarom zijn vier losse scenarios opgesteld die afhankelijk van de situatie gecombineerd kunnen worden.</t>
  </si>
  <si>
    <t>Tensar TriAx TX5</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</si>
  <si>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20535 gm².</t>
  </si>
  <si>
    <t>Aanleg, planten bomen verwerkingsscenario einde leven  gecombineerd</t>
  </si>
  <si>
    <t>Planten van bomen, per stuk. Het eindeleven scenario van bomen kan sterk verschillen. Niet alle bomen of delen van bomen zijn geschikt voor bepaalde bewerkingsprocessen. Daarom zijn vier losse scenarios opgesteld die afhankelijk van de situatie gecombineerd kunnen worden. Een gemiddeld scenario bepaald waarbij 25% gezaagd hout productie, 25% hout voor vezelplaten, 25% houtsnippers voor verbranding en 25% houtsnippers voor compost aangenomen is. Er is echter geen onderbouwing voor deze verdeling.</t>
  </si>
  <si>
    <t>Tensar TriAx TX7</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</si>
  <si>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27035 gm².</t>
  </si>
  <si>
    <t>Tensar RE510</t>
  </si>
  <si>
    <t>Tensar RE500producten zijn eenassige geogrids, gemaakt van geselecteerde soorten polyethyleen met hoge dichtheid HDPE. De polymeerstructuur is sterk georiënteerd om rek kruip bij langdurige trekbelasting te weerstaan. De producten zijn bestand tegen installatiebeschadiging en chemische en biologische degradatie op lange termijn.De specifieke eenheidsmassa van dit product bedraagt 290 gm².</t>
  </si>
  <si>
    <t>Tensar RE520</t>
  </si>
  <si>
    <t>Tensar RE500producten zijn eenassige geogrids, gemaakt van geselecteerde soorten polyethyleen met hoge dichtheid HDPE. De polymeerstructuur is sterk georiënteerd om rek kruip bij langdurige trekbelasting te weerstaan. De producten zijn bestand tegen installatiebeschadiging en chemische en biologische degradatie op lange termijn.De specifieke eenheidsmassa van dit product bedraagt 360 gm².</t>
  </si>
  <si>
    <t>Tensar RE540</t>
  </si>
  <si>
    <t>Tensar RE500producten zijn eenassige geogrids, gemaakt van geselecteerde soorten polyethyleen met hoge dichtheid HDPE. De polymeerstructuur is sterk georiënteerd om rek kruip bij langdurige trekbelasting te weerstaan. De producten zijn bestand tegen installatiebeschadiging en chemische en biologische degradatie op lange termijn.De specifieke eenheidsmassa van dit product bedraagt 450 gm².</t>
  </si>
  <si>
    <t>Tensar RE560</t>
  </si>
  <si>
    <t>Tensar RE500producten zijn eenassige geogrids, gemaakt van geselecteerde soorten polyethyleen met hoge dichtheid HDPE. De polymeerstructuur is sterk georiënteerd om rek kruip bij langdurige trekbelasting te weerstaan. De producten zijn bestand tegen installatiebeschadiging en chemische en biologische degradatie op lange termijn.De specifieke eenheidsmassa van dit product bedraagt 650 gm².</t>
  </si>
  <si>
    <t>Tensar RE570</t>
  </si>
  <si>
    <t>Tensar RE500producten zijn eenassige geogrids, gemaakt van geselecteerde soorten polyethyleen met hoge dichtheid HDPE. De polymeerstructuur is sterk georiënteerd om rek kruip bij langdurige trekbelasting te weerstaan. De producten zijn bestand tegen installatiebeschadiging en chemische en biologische degradatie op lange termijn.De specifieke eenheidsmassa van dit product bedraagt 870 gm².</t>
  </si>
  <si>
    <t>Tensar RE580</t>
  </si>
  <si>
    <t>Tensar RE500producten zijn eenassige geogrids, gemaakt van geselecteerde soorten polyethyleen met hoge dichtheid HDPE. De polymeerstructuur is sterk georiënteerd om rek kruip bij langdurige trekbelasting te weerstaan. De producten zijn bestand tegen installatiebeschadiging en chemische en biologische degradatie op lange termijn.De specifieke eenheidsmassa van dit product bedraagt 980 gm².</t>
  </si>
  <si>
    <t>Tensar TriAx TX130S</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</si>
  <si>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18035 gm².</t>
  </si>
  <si>
    <t>Tensar TriAx TX140</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</si>
  <si>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17535 gm².</t>
  </si>
  <si>
    <t>Tensar TriAx TX150</t>
  </si>
  <si>
    <t>Tensar TriAx TX160</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</si>
  <si>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22035 gm².</t>
  </si>
  <si>
    <t>Tensar TriAx TX170</t>
  </si>
  <si>
    <t>Tensar TriAx TX180</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</si>
  <si>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31535 gm².</t>
  </si>
  <si>
    <t>Tensar TriAx TX190L</t>
  </si>
  <si>
    <t>De geogrid bestaat uit meerdere zeshoeken gevormd door gelijkzijdige driehoekige openingen. Deze openingen worden gedefinieerd door een structuur van monolithische, multidirectionele trekelementen met een bepaalde oriëntatie, grootte en vorm. De zeshoekige geogrid wordt vervaardigd uit een geëxtrudeerde polypropyleenplaat, die vervolgens wordt geponst en georiënteerd in drie gelijkzijdige richtingen, zodat de resulterende ribben van de driehoekige openingen een hoge mate van moleculaire oriëntatie hebben die doorloopt in de massa van de integraalgralen knoop.De specifieke eenheidsmassa van dit product bedraagt 30035 gm².</t>
  </si>
  <si>
    <t>Sco2re 5C betonmengsel</t>
  </si>
  <si>
    <t>Betonmengsel Sco2re 5C van de Rutte Groep, 1 m3 als product.Geschikt voor verschillende toepassingen. dit mengsel bedraagt 2495 kg per m3.</t>
  </si>
  <si>
    <t>Wigras 40k</t>
  </si>
  <si>
    <t>Zwakke Vulstof met Hydroxide van Sibelco Ankerpoort NV 1 m3 = 1000 kg met een standaard levensduur van 100 jaar</t>
  </si>
  <si>
    <t>Universele mast 2,25m</t>
  </si>
  <si>
    <t>Dit is een universele mast die gebruikt kan worden voor bijvoorbeeld een voetgangersverkeerslichtlantaarn. De mast is 2.25m hoog en zit daarnaast nog 0.80m in de grond. De eenheid is stuks.</t>
  </si>
  <si>
    <t>Kathodisch beschermen, opgedrukte stroom</t>
  </si>
  <si>
    <t>Kathodische bescherming kan door middel van opofferingsanode of door middel van opgedrukte stroom. In de natte waterbouw wordt de methode met opgedrukte stroom toegepast op onder andere stalen kust en oeverwerken die zich onder water bevinden. Het profiel is een kadeconstructie uitgevoerd als combiwand. De kademuur heeft een totale beschermde hoogte van 33m, waarvan 20 meter in het water en 13m in de bodem. Deze combiwand bestaat uit secties met twee AZ28700 planken en een buispaal met diameter van 1,42m. Dit geeft een vormfactor van 1,5. Voor de kadeconstructie is per 1000m met 33 gelijkrichters en 154 anodes gerekend. Het jaarlijkse elektriciteitsverbruik is 54.180 kWh grijze stroom. De rekeneenheid is m2jaarDe resultaten zijn mede van toepassing op staalconstructies met een ongecoat oppervlak dat in contact staat met water in een maritiem milieu. Hieronder vallen kadeconstructies, sluisdeuren, remmingwerken en aanmeersteigers.</t>
  </si>
  <si>
    <t>Wavin Qbic plus infiltratiesysteem per 1 m3</t>
  </si>
  <si>
    <t>Wavin QBic Plus is het modulaire systeem voor de berging en infiltratie van regenwater. Opvallendste voordelen zijn de complete ontwerpvrijheid, de uitstekende toegankelijkheid en maximale installatiesnelheid. De berekening is gebaseerd op een gemiddeld dubbellaags systeem van 100 m3 en gedeeld door 100 om te komen op 1 m3. Per 1 m3 dubbellaags systeem is het oppervlakte gelijk aan 0,864 m2; en bevat het 2,42 stuks base units kratten, 1,2 stuks bodemplaten en 0,61 stuks zijplaten.</t>
  </si>
  <si>
    <t>Wavin Highline C250 straatkolk</t>
  </si>
  <si>
    <t>De Highline C250 straatkolk heeft in vergelijking met een traditionele PVC kolk een extra verstevigde slagvaste bodem. Dit maakt de kolk bestendiger tegen belasting van de zuigkop. Het product voldoet aan verkeersklasse C250 en de kolkkop is gemaakt van EN GJS Nodulair gietijzer.</t>
  </si>
  <si>
    <t>Wavin U3 buis KOMO SN8 125</t>
  </si>
  <si>
    <t>De Wavin U3 buis is een 3laags PVC buis met een gerecyclede kern. SN8 geeft de sterkteklasse van de buis aan. De beschouwde diameter is 125 mm. Voor de aanleg A5 en verwijdering C1 is gewerkt met een worstcase scenario, namelijk aanlegverwijdering op basis van diesel en volgens de NMD cat. 3 data</t>
  </si>
  <si>
    <t>Hergebruikte stalen damwand, AZ13700</t>
  </si>
  <si>
    <t>Deze productkaart betreft de uitwerking van een stalen damwand die hergebruikt wordt. Het betreft een grond enof waterkerende constructie bestaande uit een verticaal geplaatste wand. De levenscyclusinventarisatie LCI voor het hergebruik van damwanden kan sterk variëren. De benodigde processen zijn namelijk van diverse factoren afhankelijk. Voor de uitwerking van deze productkaart is de AZ13700 uitgewerkt. Deze damwand heeft een gewicht van 105,7 kgm2 en is uitgewerkt per m2.</t>
  </si>
  <si>
    <t>Groutanker schaalbaar buisdiameter = 82,5mm, 70114,3mm; wanddikte = 17mm, 1130mm blijft zitten</t>
  </si>
  <si>
    <t>Een groutanker is een grondanker met een anker gemaakt van grout, een mengsel van water en cement. Groutankers worden toegepast bij grondkerende of waterkerende constructies. Het groutanker is ook geschikt voor toepassing in dijkverankering. Drie varianten groutankers zijn uitgewerkt op basis van standaard maten. De groutankers zijn schaalbaar ingevoerd.</t>
  </si>
  <si>
    <t>Ankers, met groutelement blijft zitten</t>
  </si>
  <si>
    <t>Het betreft een anker met groutelement. De schroefinjectieanker heeft de volgende afmetingen: diameter 82,5 x 17,5 mm, E470, GEWI80, 30 kg per m, staal MW450 470 legering met mangaan en vanadium. Het uitgangspunt is een anker van 14 meter. Het anker is uitgewerkt per stuk en weegt ca. 392 kg.Het groutanker blijft geheel in de grond achter na het einde van de levensduur.</t>
  </si>
  <si>
    <t>Onderwaterbeton, C2025, 0% betongranulaat</t>
  </si>
  <si>
    <t>Productbeschrijving:Onderwaterbeton per m3, sterkteklasse C2025, zonder betongranulaat recyclaat toegepast als grindvervanger 0% betongranulaat. Onderwaterbeton op basis van betonmortel C2025 CEM IIIB 42,5 N met transportafstand 50 km. De aanleg en voorbereiding van de bouwkuip, alsmede toepassing van nodige trekelementen dienen apart ingevoerd te worden. Aanleg: Onderwaterbeton wordt met een betonpomp giekpomp vanaf een drijvende opstelling ponton met werkvlet in het werk gestort. De giekpomp heeft een vermogen van 60240 kW en een productienorm van 2080 m3 per uur. 5% installatieverlies meegenomen conform de NMDbepalingsmethode. Sloop:Voor het slopen van onderwaterbeton wordt uitgegaan van een kraan 60 ton met breekhamer. Het slopen van onderwaterbeton neemt drie keer zoveel tijd in beslag dan normaal beton. Puin wordt geladen met een graafmachine en naar afvalverwerking gebracht. Einde leven; 95% recycling, 5% verlies naar het waterlichaam</t>
  </si>
  <si>
    <t>Onderwaterbeton, C2025, 30% betongranulaat</t>
  </si>
  <si>
    <t>Productbeschrijving:Onderwaterbeton per m3, sterkteklasse C2025, met betongranulaat recyclaat toegepast als grindvervanger 30% Onderwaterbeton op basis van betonmortel C2025 CEM IIIB 42,5 N met transportafstand 50 km. De aanleg en voorbereiding van de bouwkuip, alsmede toepassing van nodige trekelementen dienen apart ingevoerd te worden. Aanleg: Onderwaterbeton wordt met een betonpomp giekpomp vanaf een drijvende opstelling ponton met werkvlet in het werk gestort. De giekpomp heeft een vermogen van 60240 kW en een productienorm van 2080 m3 per uur. 5% installatieverlies meegenomen conform de NMDbepalingsmethode. Sloop:Voor het slopen van onderwaterbeton wordt uitgegaan van een kraan 60 ton met breekhamer. Het slopen van onderwaterbeton neemt drie keer zoveel tijd in beslag dan normaal beton. Puin wordt geladen met een graafmachine en naar afvalverwerking gebracht. Einde leven; 95% recycling, 5% verlies naar het waterlichaam</t>
  </si>
  <si>
    <t>Onderwaterbeton, C3037, 0% betongranulaat</t>
  </si>
  <si>
    <t>Productbeschrijving:Onderwaterbeton per m3, sterkteklasse C3037, zonder betongranulaat recyclaat toegepast als grindvervanger 0% Onderwaterbeton op basis van betonmortel C3037 CEM IIIB 42,5 N met transportafstand 50 km. De aanleg en voorbereiding van de bouwkuip, alsmede toepassing van nodige trekelementen dienen apart ingevoerd te worden. Aanleg: Onderwaterbeton wordt met een betonpomp giekpomp vanaf een drijvende opstelling ponton met werkvlet in het werk gestort. De giekpomp heeft een vermogen van 60240 kW en een productienorm van 2080 m3 per uur. 5% installatieverlies meegenomen conform de NMDbepalingsmethode. Sloop:Voor het slopen van onderwaterbeton wordt uitgegaan van een kraan 60 ton met breekhamer. Het slopen van onderwaterbeton neemt drie keer zoveel tijd in beslag dan normaal beton. Puin wordt geladen met een graafmachine en naar afvalverwerking gebracht. Einde leven; 95% recycling, 5% verlies naar het waterlichaam</t>
  </si>
  <si>
    <t>Onderwaterbeton, C3037, 30% betongranulaat</t>
  </si>
  <si>
    <t>Productbeschrijving:Onderwaterbeton per m3, sterkteklasse C3037, met betongranulaat recyclaat toegepast als grindvervanger 30% Onderwaterbeton op basis van betonmortel C3037 CEM IIIB 42,5 N met transportafstand 50 km. De aanleg en voorbereiding van de bouwkuip, alsmede toepassing van nodige trekelementen dienen apart ingevoerd te worden. Aanleg: Onderwaterbeton wordt met een betonpomp giekpomp vanaf een drijvende opstelling ponton met werkvlet in het werk gestort. De giekpomp heeft een vermogen van 60240 kW en een productienorm van 2080 m3 per uur. 5% installatieverlies meegenomen conform de NMDbepalingsmethode. Sloop:Voor het slopen van onderwaterbeton wordt uitgegaan van een kraan 60 ton met breekhamer. Het slopen van onderwaterbeton neemt drie keer zoveel tijd in beslag dan normaal beton. Puin wordt geladen met een graafmachine en naar afvalverwerking gebracht. Einde leven; 95% recycling, 5% verlies naar het waterlichaam</t>
  </si>
  <si>
    <t>AC surf zonder PR PCR asfalt 2.0</t>
  </si>
  <si>
    <t>Branchereferentiemengsel berekend conform de NLPCR asfalt 2.0, waarbij modules A1, A2, A3, A4, A5, B1, C1, C2, C3, C4 en D zijn meegenomen. Documentatie: Bak et al., 2022, LCA Achtergrondrapport voor Nederlandse branchereferenteimengsels 2022, Ecochain en TNO.</t>
  </si>
  <si>
    <t>AC surf met 30% PR PCR asfalt 2.0</t>
  </si>
  <si>
    <t>Branchereferentiemengsel berekend conform de NLPCR asfalt 2.0, waarbij modules A1, A2, A3, A4, A5, B1, C1, C2, C3, C4 en D zijn meegenomen. Documentatie: Bak et al., 2022, LCA Achtergrondrapport voor Nederlandse branchereferentiemengsels 2022, Ecochain en TNO.</t>
  </si>
  <si>
    <t>AC surf met gemodificeerd bitumen zonder PR PCR asfalt 2.0</t>
  </si>
  <si>
    <t>AC surf met gemodificeerd bitumen met 30% PR PCR asfalt 2.0</t>
  </si>
  <si>
    <t>AC surf rood, met blank bindmiddel PCR asfalt 2.0</t>
  </si>
  <si>
    <t>AC binbase 50% PR PCR asfalt 2.0</t>
  </si>
  <si>
    <t>AC binbase 50% PR met gemodificeerd bitumen PCR asfalt 2.0</t>
  </si>
  <si>
    <t>ZOAB Regulier PCR asfalt 2.0</t>
  </si>
  <si>
    <t>DZOAB PCR asfalt 2.0</t>
  </si>
  <si>
    <t>DZOAB 30% PR PCR asfalt 2.0</t>
  </si>
  <si>
    <t>2LZOAB toplaag met gemodificeerd bitumen PCR asfalt 2.0</t>
  </si>
  <si>
    <t>2LZOAB onderlaag PCR asfalt 2.0</t>
  </si>
  <si>
    <t>2LZOAB onderlaag 30% PR PCR asfalt 2.0</t>
  </si>
  <si>
    <t>SMA 811 PCR asfalt 2.0</t>
  </si>
  <si>
    <t>SMA 811 met gemodificeerd bitumen PCR asfalt 2.0</t>
  </si>
  <si>
    <t>SMA 5 PCR asfalt 2.0</t>
  </si>
  <si>
    <t>Open steenasfalt PCR asfalt 2.0</t>
  </si>
  <si>
    <t>Gietasfalt, waterbouw PCR asfalt 2.0</t>
  </si>
  <si>
    <t>AC surf rood, met penbitumen PCR asfalt 2.0</t>
  </si>
  <si>
    <t>Geluidsreducerende SMA deklaag obv 8G+ PCR asfalt 2.0</t>
  </si>
  <si>
    <t>Waterbouwasfaltbeton PCR asfalt 2.0</t>
  </si>
  <si>
    <t>Asfaltmastiek, waterbouw PCR asfalt 2.0</t>
  </si>
  <si>
    <t>Staal constructieprofielen HEAHEBHEMIPEUNP</t>
  </si>
  <si>
    <t>Stalen constructieprofielen worden geproduceerd uit warmgewalst constructiestaal, als referentieproduct is voor de verschillende varianten is 1 kg constructiestaal gehanteerd. Voor transportafstanden m.b.t. aanleg is gebruik gemaakt van de gemiddelde transport afstand vanuit Europese fabrikanten, dit betreft een afstand van 470 km zwaar vrachtverkeer. Voor de plaatsing en montage is er van uitgegaan dat dit met behulp van een hijsmachine en lasapparatuur gebeurd.Afroesting van het materiaal wordt als nietsignificant beschouwd, omdat het materiaal vaak wordt voorzien van een beschermende oppervlaktebehandeling. De oppervlaktebehandeling maakt geen onderdeel uit van deze productkaart. De oppervlakte per kg kan worden berekend met behulp van de volgende formule: Y = 127773x tot de macht 0,48, waarbij x=massa toegepast staal kg, en Y=oppervlakte per kg mm2kg.</t>
  </si>
  <si>
    <t>Samengestelde constructies uit plaatstaal  koudgevormd prefab productie NLBE</t>
  </si>
  <si>
    <t>Voor toepassing in bruggen, worden samengestelde constructies uit plaatstaal gebruikt. Dit zijn Uvormige profielen of kokers met een vierkante of rechthoekige doorsnede van koudgevormd staalplaat. Deze worden op een productielocatie samengesteld en vervolgens naar het werk getransporteerd. Plaatstaal varieert sterk in dikte, er is daarom gekozen voor modellering naar massa, als referentieproduct is voor de verschillende varianten is 1 kg warmgewalst plaatstaal gehanteerd.Afroesting van het materiaal wordt als nietsignificant beschouwd, omdat het materiaal vaak wordt voorzien van een beschermende oppervlaktebehandeling. De oppervlaktebehandeling maakt geen onderdeel uit van deze productkaart. De oppervlakte kan worden berekend met behulp van de volgende formule: Y = x1127773x2tot de macht 0,48  waarbij y = oppervlakte in m2, x1 = massa toegepast staal in kg en x2 = plaatdikte in mm.</t>
  </si>
  <si>
    <t>Samengestelde constructies uit plaatstaal  koudgevormd prefab wereldproductie</t>
  </si>
  <si>
    <t>Voor toepassing in bruggen, worden samengestelde constructies uit plaatstaal gebruikt. Dit zijn Uvormige profielen of kokers met een vierkante of rechthoekige doorsnede van koudgevormd staalplaat. Deze worden op een productielocatie samengesteld en vervolgens naar het werk getransporteerd. Er is uitgegaan van 80% van de laswerkzaamheden op de productielocatie en het overige deel op de bouwplaats. Het plaatstaal varieert sterk in dikte, er is daarom gekozen voor modellering naar massa, als referentieproduct is 1 kg warmgewalst plaatstaal gehanteerd.Afroesting wordt als nietsignificant beschouwd, omdat het materiaal vaak wordt voorzien van een beschermende oppervlaktebehandeling. Deze behandeling maakt geen onderdeel uit van deze productkaart. Omdat hier variatie in bestaat, dient deze separaat te worden berekend m.b.v. de volgende schalingsformule: Y = x1127773x2tot de macht 0,48 waarbij y = oppervlakte in m2, x1 = massa toegepast staal in kg en x2 = plaatdikte in mm.</t>
  </si>
  <si>
    <t>Aluminium spijlenhekwerk</t>
  </si>
  <si>
    <t>één strekkende meter aluminium hekwerk met een standaard hoogte van 1200mm, in hoogte schaalbaar van 800 tot 2000mm. De aluminium variant is op basis van de dimensies afmetingen en opbouw van spijlenliggers van het \"verzinkt en gecoate staalconstructie spijlenhekwerk\" omdat aluminium spijlenhekwerk project specifiek gemaakt worden per project. Hierdoor zijn er geen gegevens beschikbaar over standaard aluminium hekwerken. De variant is dusdanig aangepast qua maatvoering dat dat deze uitgevoerd kan worden met standaard maatvoering aluminium profielen. Levensduur 75 jaar.</t>
  </si>
  <si>
    <t>Gaashekwerk</t>
  </si>
  <si>
    <t>Omschrijving: één strekkende meter gaashekwerk met een standaard hoogte van 1200mm, in hoogte schaalbaar van 800 tot 2000mm. Levensduur 20 jaar.</t>
  </si>
  <si>
    <t>Tijdelijk verzinkt en gecoat stalen hekwerk met betonnen voet</t>
  </si>
  <si>
    <t>Tijdelijk hekwerk, gemaakt van verzinkt staal geplaatst in een betonnen voet. Het hekwerk heeft een afmeting van 3500 lengte en 2000 mm hoogte. Het geheel is teruggerekend naar een strekkende meter hekwerk. Waarbij aan weerszijde 1 betonnen voet zit, dus per 3500mm 1 betonnen voet zit.De tijd dat een tijdelijk hekwerk gebruikt wordt kan sterk variëren. Daarom is er nu uitgegaan van een levensduur van hekwerk van 10 jaar, waarbij het hekwerk 10 maal wordt ingezet voor de duur van jaar. Deze LCA betreft éénmaal een inzet van één jaar. De productiefase en de levensscenario zijn daarom door 10 gedeeld. Voor het invoeren van deze LCA moet de duur in jaren x het aantal strekkende meter worden ingevuld. Bijvoorbeeld als er voor een project 100 meter hekwerk wordt gebruikt wat er 2 jaar staat dan moet er 200 meterjaar hekwerk worden ingevoerd.</t>
  </si>
  <si>
    <t>m1*jaar</t>
  </si>
  <si>
    <t>Verzinkt en gecoate staal en verduurzaamd zachthout spijlenhekwerk</t>
  </si>
  <si>
    <t>Omschrijving: één strekkende meter hekwerk, waarvan de baluster, voetplaat en het de onder en boven reling van verzinkt en gecoat staal zijn. Deze basis is gelijk gehouden aan het volledig stalen hekwerk, voor deze variant zijn de stalen spijlen vervangen voor verduurzaamd gewolmaniseerd zachthout uitgevoerd. Hekwerk met een standaard hoogte van 1200mm, in hoogte schaalbaar van 800 tot 1400mm. Levensduur: 20 jaar.</t>
  </si>
  <si>
    <t>Verzinkt en gecoate staalconstructie spijlenhekwerk</t>
  </si>
  <si>
    <t>Omschrijving: één strekkende meter verzinkt en gecoat stalen spijlenhekwerk met een standaard hoogte van 1200mm, in hoogte schaalbaar van 800 tot 2000mm. Levensduur: 30 jaarEenheid: 1 m</t>
  </si>
  <si>
    <t>Verzinkt en gecoate staalconstructie staafmathekwerk</t>
  </si>
  <si>
    <t>Omschrijving: één strekkende meter verzinkt en gecoat stalen staafmathekwerk met een standaard hoogte van 2000 mm, in hoogte schaalbaar van 800 tot 2000mm. De palen worden in de grond bevestigd, dit hekwerktype wordt in de regel niet met voetplaten bevestigd. Levensduur 20 jaar.</t>
  </si>
  <si>
    <t>Wavin Basic B125 straatkolk</t>
  </si>
  <si>
    <t>De Basic B125 straatkolk heeft in vergelijking met een traditionele PVC kolk een extra verstevigde slagvaste bodem. Dit maakt de kolk bestendiger tegen belasting van de zuigkop. Het product voldoet aan verkeersklasse B125 en de kolkkop is gemaakt van gietijzer</t>
  </si>
  <si>
    <t>Wavin U3 buis KOMO SN8 160</t>
  </si>
  <si>
    <t>De Wavin U3 buis is een 3laags PVC buis met een gerecyclede kern. SN8 geeft de sterkteklasse van de buis aan. De beschouwde diameter is 160 mm. Voor de aanleg A5 en verwijdering C1 is gewerkt met een worstcase scenario, namelijk aanlegverwijdering op basis van diesel en volgens de NMD cat. 3 data.</t>
  </si>
  <si>
    <t>Wavin U3 buis KOMO SN8 200</t>
  </si>
  <si>
    <t>De Wavin U3 buis is een 3laags PVC buis met een gerecyclede kern. SN8 geeft de sterkteklasse van de buis aan. De beschouwde diameter is 200 mm. Voor de aanleg A5 en verwijdering C1 is gewerkt met een worstcase scenario, namelijk aanlegverwijdering op basis van diesel en volgens de NMD cat. 3 data.</t>
  </si>
  <si>
    <t>Wavin U3 buis KOMO SN8 250</t>
  </si>
  <si>
    <t>De Wavin U3 buis is een 3laags PVC buis met een gerecyclede kern. SN8 geeft de sterkteklasse van de buis aan. De beschouwde diameter is 250 mm. Voor de aanleg A5 en verwijdering C1 is gewerkt met een worstcase scenario, namelijk aanlegverwijdering op basis van diesel en volgens de NMD cat. 3 data.</t>
  </si>
  <si>
    <t>Wavin U3 buis KOMO SN8 315</t>
  </si>
  <si>
    <t>De Wavin U3 buis is een 3laags PVC buis met een gerecyclede kern. SN8 geeft de sterkteklasse van de buis aan. De beschouwde diameter is 315 mm. Voor de aanleg A5 en verwijdering C1 is gewerkt met een worstcase scenario, namelijk aanlegverwijdering op basis van diesel en volgens de NMD cat. 3 data.</t>
  </si>
  <si>
    <t>Wavin U3 buis KOMO SN8 400</t>
  </si>
  <si>
    <t>De Wavin U3 buis is een 3laags PVC buis met een gerecyclede kern. SN8 geeft de sterkteklasse van de buis aan. De beschouwde diameter is 400 mm. Voor de aanleg A5 en verwijdering C1 is gewerkt met een worstcase scenario, namelijk aanlegverwijdering op basis van diesel en volgens de NMD cat. 3 data.</t>
  </si>
  <si>
    <t>Wavin U3 buis KOMO SN8 500</t>
  </si>
  <si>
    <t>De Wavin U3 buis is een 3laags PVC buis met een gerecyclede kern. SN8 geeft de sterkteklasse van de buis aan. De beschouwde diameter is 500 mm. Voor de aanleg A5 en verwijdering C1 is gewerkt met een worstcase scenario, namelijk aanlegverwijdering op basis van diesel en volgens de NMD cat. 3 data.</t>
  </si>
  <si>
    <t>Wavin U3 buis KOMO SN8 630</t>
  </si>
  <si>
    <t>De Wavin U3 buis is een 3laags PVC buis met een gerecyclede kern. SN8 geeft de sterkteklasse van de buis aan. De beschouwde diameter is 630 mm. Voor de aanleg A5 en verwijdering C1 is gewerkt met een worstcase scenario, namelijk aanlegverwijdering op basis van diesel en volgens de NMD cat. 3 data.</t>
  </si>
  <si>
    <t>Prefab Beton Ligger: Koker 20 m1 Overspanning  Schaalbaar tot 30 m1</t>
  </si>
  <si>
    <t>Prefab koker liggers, ook wel kokerbalken, zijn rechthoekige voorgespannen liggers met een holle ruimte en massieve balkeinden. Kokerliggers worden in het algemeen toegepast voor bruggen en andere zware constructies vanwege de grote draagkracht. Prefab koker liggers worden middels een dwarskoppeling tot een dek gevormd. Voor de dwarskoppeling wordt uitgegaan van Y1850S7 voorspanstaal, een druklaag is daarbij niet van toepassing. Prefab koker liggers hebben een typische overspanning van 20 tot 50 meter en een gemiddelde liggerhoogte tussen de 700 en 1800 mm. De rechthoekige holle ruimte, waaraan kokerliggers hun naam danken, is gevuld met een verloren bekisting van polystyreen. De massieve balkeinden zijn gemiddeld 5 meter lang 2,5 meter aan weerszijde. Het beton van de prefab koker liggers is gewapend met Y1860S7 voorspanstaal en B500B betonstaal. Liggerbreedte 1,5 m1. Schaling mogelijk voor overspanningslengte 20 tot 30 m1. Startwaarde 20 m1. Schaling per m1.</t>
  </si>
  <si>
    <t>Prefab Beton Ligger: Volstort 7 m1 overspanning, met druklaag Schaalbaar tot 10m1</t>
  </si>
  <si>
    <t>Prefab volstort liggers zijn voorgespannen liggers die toegepast worden in constructies met verkeersbelasting zoals brugdekken, parkeerdekken en overkluizingen op stations. Voor volstort liggers kan gekozen worden voor een overspanning tussen de 7 en 20 meter en een liggerhoogte tussen de 300 en 800 mm. De prefab volstort liggers zijn gemaakt van betonmortel C6075 o.b.v. 50% CEMIIIA en 50% CEM1 52.5 en zijn gewapend met Y1860S7 voorspanstaal en B500B betonstaal en voorzien van een in situ gestorte druklaag van 120 mm dik, gewapend met B500A betonstaal. Liggerbreedte 1,0 m1. Schaling mogelijk voor overspanningslengte 7 tot 10 m1. Startwaarde 7 m1, schaling per m1.</t>
  </si>
  <si>
    <t>Prefab Beton Ligger: Volstort 7m1 overspanning, zonder druklaag  Schaalbaar tot 10m1</t>
  </si>
  <si>
    <t>Prefab volstort liggers zijn voorgespannen liggers die toegepast worden in constructies met verkeersbelasting zoals brugdekken, parkeerdekken en overkluizingen op stations. Voor volstort liggers kan gekozen worden voor een overspanning tussen de 7 en 20 meter en een liggerhoogte tussen de 300 en 800 mm. De prefab volstort liggers zijn gemaakt van betonmortel C6075 o.b.v. 50% CEMIIIA en 50% CEM1 52.5 en zijn gewapend met Y1860S7 voorspanstaal en B500B betonstaal. Liggerbreedte 1,0 m1.Schaling mogelijk voor overspanningslengte 7 tot 10 m1. Startwaarde 7 m1, schaling per m1.</t>
  </si>
  <si>
    <t>Prefab Beton Ligger: Volstort 12 m1 overspanning, met druklaag  Schaalbaar tot 20m1</t>
  </si>
  <si>
    <t>Prefab volstort liggers zijn voorgespannen liggers die toegepast worden in constructies met verkeersbelasting zoals brugdekken, parkeerdekken en overkluizingen op stations. Voor volstort liggers kan gekozen worden voor een overspanning tussen de 7 en 20 meter en een liggerhoogte tussen de 300 en 800 mm. De prefab volstort liggers zijn gemaakt van betonmortel C6075 o.b.v. 50% CEMIIIA en 50% CEM1 52.5 en zijn gewapend met Y1860S7 voorspanstaal en B500B betonstaal en voorzien van een in situ gestorte druklaag van 120 mm dik, gewapend met B500A betonstaal. Liggerbreedte 1,2 m1. Schaling mogelijk voor overspanningslengte 12 tot 20 m1. Startwaarde 12 m1, schaling per m1.</t>
  </si>
  <si>
    <t>Prefab Beton Ligger: Volstort 12 m1 overspanning, zonder druklaag  Schaalbaar tot 20m1</t>
  </si>
  <si>
    <t>Prefab volstort liggers zijn voorgespannen liggers die toegepast worden in constructies met verkeersbelasting zoals brugdekken, parkeerdekken en overkluizingen op stations. Voor volstort liggers kan gekozen worden voor een overspanning tussen de 7 en 20 meter en een liggerhoogte tussen de 300 en 800 mm. De prefab volstort liggers zijn gemaakt van betonmortel C6075 o.b.v. 50% CEMIIIA en 50% CEM1 52.5 en zijn gewapend met Y1860S7 voorspanstaal en B500B betonstaal. Liggerbreedte 1,2 m1.Schaling mogelijk voor overspanningslengte 12 tot 20 m1. Startwaarde 12 m1, schaling per m1.</t>
  </si>
  <si>
    <t>Prefab Beton Ligger: Railbalk 10m1 overspanning, met druklaag  Schaalbaar tot 25 m1</t>
  </si>
  <si>
    <t>Railbalken, ook wel railbalkliggers, zijn liggers van voorgespannen prefab beton. Railbalkliggers worden naast elkaar gelegd in het werk en voorzien van een druklaag en vormen zo een dekconstructie met diverse doeleinden. Railbalkliggers worden in het algemeen toegepast voor bruggen met een lagere verkeersklasse en waar constructiehoogte geen beperking is. Prefab railbalkliggers hebben een typische overspanning van 10 tot 50 meter en een gemiddelde liggerhoogte tussen de 500 en 2000 mm. Prefab railbalk liggers zijn gewapend met Y1860S7 voorspanstaal en B500B betonstaal en voorzien van een insitu gestorte druklaag van gemiddeld 230 mm dik, gewapend met B500A betonstaal. Liggerbreedte 1,2 m1Schaling mogelijk voor overspanningslengte 10 tot 25 m1. Startwaarde 10 m1, schaalbaar per m1.</t>
  </si>
  <si>
    <t>Prefab Beton Ligger: Railbalk 10 m1 overspanning, zonder druklaag  Schaalbaar tot 25 m1</t>
  </si>
  <si>
    <t>Railbalken, ook wel railbalkliggers, zijn liggers van voorgespannen prefab beton. Railbalkliggers worden in het algemeen toegepast voor bruggen met een lagere verkeersklasse en waar constructiehoogte geen beperking is. Prefab railbalkliggers hebben een typische overspanning van 10 tot 50 meter en een gemiddelde liggerhoogte tussen de 500 en 2000 mm. Prefab railbalk liggers zijn gewapend met Y1860S7 voorspanstaal en B500B betonstaal. Liggerbreedte 1,2 m1Schaling mogelijk voor overspanningslengte 10 tot 25 m1. Startwaarde 10 m1, schaling per m1.</t>
  </si>
  <si>
    <t>Prefab Beton Ligger: Railbalk 30 m1 overspanning, zonder druklaag Schaalbaar tot 50m1</t>
  </si>
  <si>
    <t>Railbalken, ook wel railbalkliggers, zijn liggers van voorgespannen prefab beton. Railbalkliggers worden in het algemeen toegepast voor bruggen met een lagere verkeersklasse en waar constructiehoogte geen beperking is. Prefab railbalkliggers hebben een typische overspanning van 10 tot 50 meter en een gemiddelde liggerhoogte tussen de 500 en 2000 mm. Prefab railbalk liggers zijn gewapend met Y1860S7 voorspanstaal en B500B betonstaal. Liggerbreedte 1,5 m1Schaling mogelijk voor overspanningslengte 30 tot 50 m1. Startwaarde 30 m1, schaling per m1.</t>
  </si>
  <si>
    <t>Prefab Beton Ligger: Railbalk 30 m1 overspanning, met druklaag  Schaalbaar tot 50m1</t>
  </si>
  <si>
    <t>Railbalken, ook wel railbalkliggers, zijn liggers van voorgespannen prefab beton. Railbalkliggers worden naast elkaar gelegd in het werk en voorzien van een druklaag en vormen zo een dekconstructie met diverse doeleinden. Railbalkliggers worden in het algemeen toegepast voor bruggen met een lagere verkeersklasse en waar constructiehoogte geen beperking is. Prefab railbalkliggers hebben een typische overspanning van 10 tot 50 meter en een gemiddelde liggerhoogte tussen de 500 en 2000 mm. Prefab railbalk liggers zijn gewapend met Y1860S7 voorspanstaal en B500B betonstaal en voorzien van een insitu gestorte druklaag van gemiddeld 230 mm dik, gewapend met B500A betonstaal. Liggerbreedte 1,2 m1Schaling mogelijk voor overspanningslengte 30 tot 50 m1. Startwaarde 30 m1, schaling per m1.</t>
  </si>
  <si>
    <t>Aandrijfmechanisme sluis, Elektrohydraulisch conventioneel schuiven</t>
  </si>
  <si>
    <t>De decompositie is gebaseerd op van inschattingen van specialisten van RWS. Het betreft een systeem voor één deurschuif gebaseerd op het systeem van Sluis Lith lengte: 200 m; breedte: 18,2 m. Deurschuif is 2,6 x 2,2 m. Het vermogen van het systeem is 1 kW. Omdat de Hydraulic Power Unit HPU van dit systeem gedeeld wordt met nog een schuif en een puntdeur, is hier gealloceerd op vermogen op basis van het flow den druk schema van het systeem. Deze productkaart is beperkt te extrapoleren op basis van vermogen.Bij de inventarisatie zijn kleine onderdelen, zoals aluminium kleppen, rubbers en slangen buiten beschouwing gelaten. Het onderhoud en gebruik zijn opgenomen, maar ook hier zijn de kleine onderdelen buiten beschouwing gelaten.Het mechanisme heeft een levensduur van 25 jaar. De hoofdpomp, filterpomp en het oliereservoir worden één keer vervangen. De hydrauliekolie wordt iedere 4 jaar vervangen.</t>
  </si>
  <si>
    <t>Aandrijfmechanisme sluis, Elektromechanische cilinder deuren</t>
  </si>
  <si>
    <t>De decompositie is gebaseerd op van inschattingen van specialisten van RWS. Het betreft een systeem voor één deurschuif gebaseerd op het systeem Spooldersluis deuraandrijving lengte: 142 m; breedte: 14 m. Gebaseerd op een aandrijfmechanisme met ADE elektromechanische cilinder met een vermogen van 15 kW. In onderstaande tabel is de inventarisatie van dit systeem weergegeven. In de resultaten wordt dit teruggerekend naar impact per kW. Deze productkaart is beperkt te extrapoleren op basis van vermogenBij de inventarisatie zijn kleine onderdelen, zoals aluminium kleppen, rubbers en slangen buiten beschouwing gelaten. Het onderhoud en gebruik zijn opgenomen, maar ook hier zijn de kleine onderdelen buiten beschouwing gelaten.Het mechanisme heeft een levensduur van 25 jaar. De elektromotor wordt één keer vervangen.</t>
  </si>
  <si>
    <t>Stalen damwanden, tijdelijke toepassing korter dan 5 jaar</t>
  </si>
  <si>
    <t>Stalen damwanden worden geproduceerd als warmgewalst constructieprofiel. Als referentie is stalen damwand type AZ24700 gehanteerd, met de volgende eigenschappen: een massa van 136,7 kgm2 wand, een wanddikte van 11,2 mm gemiddelde wanddikte en een oppervlakte van 1,38 m2 eenzijdig, exclusief binnenkant van de slots. Andere varianten afmetingen van damwanden zijn te beschouwen op basis van de specifieke massa van het alternatieve type damwand, uitgedrukt in kgm2.Voor transportafstanden m.b.t. aanleg is gebruik gemaakt van de gemiddelde transport afstand vanuit Europese fabrikanten van damwanden, dit betreft een afstand van 470 km zwaar vrachtverkeer. Voor de plaatsing van de damwanden is er van uitgegaan dat dit met behulp van een hijsmachine en trilaggregaat gebeurd.Levensduur jaar: 5 jaar. 999 jaar aangehouden vanwege voorkomen vervangingen</t>
  </si>
  <si>
    <t>Stalen damwanden, permanent toegepast in een grondzoetwater omgevingscombinatie ontwerplevensduur 50 jaar</t>
  </si>
  <si>
    <t>Stalen damwanden worden geproduceerd als warmgewalst constructieprofiel. Als referentie is stalen damwand type AZ24700 gehanteerd, met de volgende eigenschappen: een massa van 136,7 kgm2 wand, een wanddikte van 11,2 mm gemiddelde wanddikte en een oppervlakte van 1,38 m2 eenzijdig, exclusief binnenkant van de slots. Andere varianten afmetingen van damwanden zijn te beschouwen op basis van de specifieke massa van het alternatieve type damwand, uitgedrukt in kgm2.Voor transportafstanden m.b.t. aanleg is gebruik gemaakt van de gemiddelde transport afstand vanuit Europese fabrikanten van damwanden, dit betreft een afstand van 470 km zwaar vrachtverkeer. Voor de plaatsing van de damwanden is er van uitgegaan dat dit met behulp van een hijsmachine en trilaggregaat gebeurd.</t>
  </si>
  <si>
    <t>Stalen damwanden, permanent toegepast in een grondzoetwater omgevingscombinatie ontwerplevensduur 100 jaar</t>
  </si>
  <si>
    <t>Stalen damwanden, permanent toegepast in een grondzoutwater omgevingscombinatie ontwerplevensduur 100 jaar</t>
  </si>
  <si>
    <t>Stalen damwanden, permanent toegepast in een grondzoutwater omgevingscombinatie ontwerplevensduur 50 jaar</t>
  </si>
  <si>
    <t>Stalen damwanden, permanent toegepast in een grondgrond omgevingscombinatie ontwerplevensduur 100 jaar</t>
  </si>
  <si>
    <t>Stalen damwanden, permanent toegepast in een grondlucht omgevingscombinatie ontwerplevensduur 100 jaar</t>
  </si>
  <si>
    <t>Fortrac T</t>
  </si>
  <si>
    <t>Fortrac T is een flexibele, uiterst veerkrachtige geogrid. Het bestaat uit kunststoffen PET met een hoge modulus en een lage krimp, omgeven door een beschermende polymeercoating.De Fortrac T productgroep wordt geïnstalleerd en gebruikt als primaire wapening in een grote verscheidenheid van grondwerken. Toepassingsgebieden zijn bij voorbeeld: versterking boven verticale steunelementen, overbrugging van zinkputten, steile hellingen en ondersteunende structuren, aanleg van stortplaatsen, afdekking van slibbekkens, industriële afvalterreinen.Het product is verkrijgbaar in verschillende treksterktes MD zie artikel namene, enheid kNm. De volgende standaardmaten zijn beschikbaar:  35 T 185 gm2 55 T 240 gm2 80 T 320 gm2 110 T 350 gm2 150 T 440 gm2 200 T 530 gm2Verdere technische gegevens: Treksterkte CMD: min. 20 kNm Verlenging bij nominale sterkte MD en CMD: max. 10% Afmetingen rol breedte x lengte: 5,0 m x 200 m</t>
  </si>
  <si>
    <t>Fortrac MDT</t>
  </si>
  <si>
    <t>Fortrac MDT is een flexibele, uiterst veerkrachtige geogrid en bestaat uit verschillende vezels PVA, PP en PET en een beschermende polymeercoating.Het product wordt geïnstalleerd en gebruikt als primaire wapening in een grote verscheidenheid van grondwerken. Toepassingsgebieden zijn bij voorbeeld: versterking boven verticale steunelementen, overbrugging van zinkputten, steile hellingen en ondersteunende structuren, aanleg van stortplaatsen, afdekking van slibbekkens, industriële afvalterreinen.Fortrac MDT is verkrijgbaar in verschillende treksterktes MD zie artikel namen. De volgende standaardmaten zijn beschikbaar:  35 MDT 200 gm2 55 MDT 260 gm2 80 MDT 300 gm2 110 MDT 370 gm2 150 MDT 410 gm2 200 MDT 500 gm2Verdere technische gegevens: Treksterkte CMD: min. 25 kNm Verlenging bij nominale sterkte MD: max. 6% Verlenging bij nominale sterkte CMD: max. 20% Afmetingen rol breedte x lengte: 5,0 m x 200 m</t>
  </si>
  <si>
    <t>Stabilenka</t>
  </si>
  <si>
    <t>Stabilenka is een geofabric voor bodemversterking daarom ook wel wapeningsweefsel genoemd. Het vermindert de vervorming van de structuur bij permanente hoge belasting. Het product is geweven of raschelgeweven van polyester in de lengterichting MD en in de dwarsrichting CMD. Stabilenka wordt vervaardigd in 8 standaard uitvoeringen. Stabilenka 10050 unit weight: 200 gm2 Stabilenka 15045 50 gm2 Stabilenka 20045 320 gm2 Stabilenka 30045 630 gm2 Stabilenka 40050 780 gm2 Stabilenka 60050 1040 gm2 Stabilenka 800100 1390 gm2 Stabilenka 1000100 1680 gm2Verdere technische gegevens: Minimum treksterkte MDCMD in min. kNm zie artikelnaam Verlenging bij nominale sterkte MD: max. 10% Verlenging bij nominale sterkte CMD: max. 20% Waterdoorlaatbaarheid: 4  30 lm² x s Afmetingen rol breedte x lengte: 5,0 m x 300 m  5,0 m x 200 m 5,0 m x 100 m</t>
  </si>
  <si>
    <t>HaTelit C4017</t>
  </si>
  <si>
    <t>Het asfaltwapeningsnet bestaat uit polyester garens met een hoge modulus PET gecombineerd met een ultralichtgewicht nonwoven polypropyleenweefsele en een polymeergemodificeerde bitumineuze coating.Technische gegevens:Basisgewicht: 270 gm2Treksterkte MDCMD: min. 50 kNmRek bij nominale sterkte MDCMD: min. 5%; max. 12%Maaswijdte ong.: 40 mm x 40 mmBitumengehalte van de coating:  min. 65%In de praktijk wordt de levensduur beperkt door de levensduur van de wegen.Einde van het leven scenario:Aan het einde van de levensduur van een asfaltwapening wordt het asfalt inclusief het asfaltoppervlak afgefreesd. 100% van het gemalen materiaal wordt gerecycleerd en hergebruikt. Tijdens de verwerking wordt ongeveer 20 m% van de asfaltwapening afgezeefd en verzonden voor thermische recycling. De resterende 80 m% blijft in het gefreesde materiaal en wordt hergebruikt, bijvoorbeeld als basismateriaal of bij de productie van nieuw asfaltmengsel.</t>
  </si>
  <si>
    <t>HaTelit C4017 Eco</t>
  </si>
  <si>
    <t>Het asfaltwapeningsrooster wordt in asfaltverhardingen aangebracht en voorkomt of vertraagt reflectiescheuren aanzienlijk. Het bestaat uit 100% gerecycleerde polyestergarens met hoge elasticiteitsmodulus PET, gecombineerd met een ultralichte nonwoven polypropyleenstof en een polymeergemodificeerde bitumineuze coating.Technische gegevens:Basisgewicht: 270 gm2Treksterkte MDCMD: min. 50 kNmRek bij nominale sterkte MDCMD: min. 5%; max. 12%Maaswijdte ong.: 40 mm x 40 mmBitumengehalte van de coating: min. 65%In de praktijk wordt de levensduur beperkt door de levensduur van de wegen.Einde van het leven scenario:Aan het einde van de levensduur van een asfaltwapening wordt het asfalt inclusief het asfaltoppervlak afgefreesd. Hiervan wordt 80% materieel gerecycleerd gebruik in de wegenbouw en 20% thermisch.</t>
  </si>
  <si>
    <t>HaTelit XP 50</t>
  </si>
  <si>
    <t>Het asfaltwapeningsrooster wordt in asfaltverhardingen aangebracht en voorkomt of vertraagt reflectiescheuren aanzienlijk.  Het bestaat uit polyvinylalcohol PVAgarens met een hoge elasticiteitsmodulus, gecombineerd met een ultralichte nonwoven polypropyleenweefsel en een polymeergemodificeerde bitumineuze coating.Technische gegevens:Basisgewicht: 240 gm2Treksterkte MDCMD: min. 50 kNmRek bij nominale sterkte MDCMD: max. 6%.Maaswijdte ong.: 40 mm x 40 mmBitumengehalte van de coating: min. 65%.In de praktijk wordt de levensduur beperkt door de levensduur van de wegen.Informatie over het scenario aan het eind van de levenscyclus:Aan het einde van de levensduur van een asfaltwapening wordt het asfalt inclusief het asfaltoppervlak afgefreesd. Hiervan wordt 80% materieel gerecycleerd gebruik in de wegenbouw en 20% thermisch.</t>
  </si>
  <si>
    <t>MGO, pré Tier I obv TNO 2021 R11430a</t>
  </si>
  <si>
    <t>MGO, pré Tier I, per ton brandstof, voor module A1D. Op basis van TNO 2021 R11430a, \"Update milieuprofielen van scheepsbrandstoffen ten behoeve van opname in de Nationale Milieudatabase; Deel A: fossiele brandstoffen\", TNO, 2022.</t>
  </si>
  <si>
    <t>MGO, Tier II obv TNO 2021 R11430a</t>
  </si>
  <si>
    <t>MGO, Tier II, per ton brandstof, voor module A1D. Op basis van TNO 2021 R11430a, \"Update milieuprofielen van scheepsbrandstoffen ten behoeve van opname in de Nationale Milieudatabase; Deel A: fossiele brandstoffen\", TNO, 2022.</t>
  </si>
  <si>
    <t>MGO, pré Tier I + SCR Tier III obv TNO 2021 R11430a</t>
  </si>
  <si>
    <t>MGO, pré Tier I + SCR Tier III, per ton brandstof, voor module A1D. Op basis van TNO 2021 R11430a, \"Update milieuprofielen van scheepsbrandstoffen ten behoeve van opname in de Nationale Milieudatabase; Deel A: fossiele brandstoffen\", TNO, 2022.</t>
  </si>
  <si>
    <t>LNG, dual fuel 80% LNG 20% MGO obv TNO 2021 R11430a</t>
  </si>
  <si>
    <t>LNG, dual fuel 80% LNG 20% MGO, per ton brandstof, voor module A1D. Op basis van TNO 2021 R11430a, \"Update milieuprofielen van scheepsbrandstoffen ten behoeve van opname in de Nationale Milieudatabase; Deel A: fossiele brandstoffen\", TNO, 2022.</t>
  </si>
  <si>
    <t>Geleiderail T22 2m.</t>
  </si>
  <si>
    <t>Geleiderail van type T22 2m. van leverancier Eurorail. Bestaande uit gewolmaniseerd zacht hout en warmgewalst plaatstaal. Betreft 1 m1. Het is een verzameling van materiaal dat wordt aangebracht bij wegen als afscherming van een gevarenzone voor uit koers geraakte voertuigen.</t>
  </si>
  <si>
    <t>nvt</t>
  </si>
  <si>
    <t>Ubbink VloerVent Cobra kruipruimte ventilatie</t>
  </si>
  <si>
    <t>Ventilatievoorziening om de ruimte onder debegane grond te ontluchten. Het product bestaat uit diverse kunststof onderdelen op basis van 93% secundair polypropeenen wordt deels in de spouwmuur verwerkt. De functionele eenheid representeert 1 koker inclusief bevestiging.</t>
  </si>
  <si>
    <t>RObubuis, HDPE, groot</t>
  </si>
  <si>
    <t>Betreft grote RObu rioleringsbuizen van polyethyleen. Het gewicht is gebaseerd op buizen met een sterkteklasse SN8. De RObu buizen zijn schaalbaar ingevoerd met een standaard diameter van 580mm, met als minimum 356mm en maximum 1200mm. De functionele eenheid is m1. Het gewicht bedraagt 15,8 kgm1 bij 580mm</t>
  </si>
  <si>
    <t>Stalen rioleringsbuis, groot</t>
  </si>
  <si>
    <t>Het betreft kleine stalen rioleringsbuizen, met als functionele eenheid m1. Het uitgangspunt zijn stalen buizen volgens de DIN EN 10220  032003 normering van Staaltype St37. De kaart is schaalbaar ingevoerd, met een standaard buisdiameter van 406,4mm met een minimum van 355,1 mm en een maximum van 610mm. De standaard wanddikte bedraagt 8,8mm. De minimum wanddikte is 8mm en de maximum wanddikte 12,5mm.Bij een diameter van 406,4mm en wanddikte van 8,8mm bedraagt het gewicht 86,3 kgm1</t>
  </si>
  <si>
    <t>Protekta  met epoxy op luchtwaterlijn gerepareerde meerpaal</t>
  </si>
  <si>
    <t>Dit proces beschrijft een basralocus meerpaal die op de luchtwaterlijn met epoxy gerepareerd wordt. De levensduur na reparatie is 25 jaar, waarbij gedurende de levensduur 1 maal onderhoud noodzakelijk is.De standaard afmeting is een vierkante paal van 350 x 350 mm, schaalbaar tussen 250 x 250 en 450 x 450 mm.</t>
  </si>
  <si>
    <t>Zwaar constructiestaal     7820 kgm3, incl. conservering</t>
  </si>
  <si>
    <t>1 kg zwaar constructiestaal, geproduceerd in Nederland en toegepast in de Nederlandse markt.Onder zwaar constructiestaal valt onder andere balkstaal H, U en I profielen, stafstaal gelijkzijdig en ongelijkzijdig hoekstaal, T profielen gelijkzijdig en ongelijkzijdig, plat, rond, vierkant, kleine U profielen en platbulb profielen toegepast in constructies. Zwaar constructiestaal bestaat uit stalen constructieprofielen, de bevestigingsmiddelen en materiaalbehandelingen. De stalen constructieprofielen worden geproduceerd in een warmwalserij. Conserveringen, lasbewerkingen en bevestigingsmiddelen zijn meegenomen in dit profiel.Data van SNS leden ligt ten grondslag aan deze studie.</t>
  </si>
  <si>
    <t>Zwaar constructiestaal uit hergebruik     7820 kgm3, incl. conservering</t>
  </si>
  <si>
    <t>1 kg zwaar constructiestaal, geproduceerd in Nederland en toegepast in de Nederlandse markt.Onder zwaar constructiestaal valt onder andere balkstaal H, U en I profielen, stafstaal gelijkzijdig en ongelijkzijdig hoekstaal, T profielen gelijkzijdig en ongelijkzijdig, plat, rond, vierkant, kleine U profielen en platbulb profielen toegepast in constructies. Zwaar constructiestaal bestaat uit stalen constructieprofielen, de bevestigingsmiddelen en materiaalbehandelingen. De scope van deze productkaart is het herproduceren van zwaar constructiestaal uit hergebruikt staal. Bij zwaar constructiestaal uit hergebruik wordt er in deze productkaart 10 % nieuw materiaal toegevoegd.Bij hergebruik is er geen kwaliteitsverlies, Conserveringen, lasbewerkingen en bevestigingsmiddelen zijn meegenomen in dit profiel.Data van SNS leden ligt ten grondslag aan deze studie.</t>
  </si>
  <si>
    <t>Zwaar constructiestaal, design for reuse, overspanning tot maximaal 25 meter     7820 kgm3, incl. conservering</t>
  </si>
  <si>
    <t>1 kg design for reuse zwaar constructiestaal met een overspanning tot maximaal 25 meter, geproduceerd in Nederland en toegepast in de Nederlandse markt en ontwerpvoorwaarden geborgd.Op basis van 80% hergebruik bij einde productleven. Ontwerpvoorwaarden:De staalconstructie wordt ontworpen om hergebruikt te worden;Alle verbindingen zijn boutverbindingen die speciaal zijn ontworpen om makkelijk te demonteren;Alle vakwerkliggers zijn hetzelfde uitgevoerd om uitwisselbaarheid te vergroten;de schijfwerking van de verdiepingsvloeren is met demontabele windverbanden opgelost en de kolommen zijn omkast waardoor ze makkelijk zijn los te schroeven;Kolommen zijn verdiepingshoog aangebracht waardoor uitwisselbaarheid wordt vergrootEr wordt zo min mogelijk laswerk toegepast;De voor hergebruik ontworpen staalprofielen zijn breed toepasbaar;Conserveringen, lasbewerkingen en bevestigingsmiddelen zijn meegenomen.Data van SNS leden ligt ten grondslag aan de...</t>
  </si>
  <si>
    <t>Zwaar constructiestaal, design for reuse, overspanning groter dan 25 meter     7820 kgm3, incl. conservering</t>
  </si>
  <si>
    <t>1 kg design for reuse zwaar constructiestaal met een overspanning boven de 25 meter, geproduceerd in Nederland en toegepast in de Nederlandse markt en ontwerpvoorwaarden geborgd.Op basis van 65% hergebruik bij einde productleven. Ontwerpvoorwaarden:De staalconstructie wordt ontworpen om hergebruikt te worden;Alle verbindingen zijn boutverbindingen die speciaal zijn ontworpen om makkelijk te demonteren;Alle vakwerkliggers zijn hetzelfde uitgevoerd om uitwisselbaarheid te vergroten;de schijfwerking van de verdiepingsvloeren is met demontabele windverbanden opgelost en de kolommen zijn omkast waardoor ze makkelijk zijn los te schroeven;Kolommen zijn verdiepingshoog aangebracht waardoor uitwisselbaarheid wordt vergrootEr wordt zo min mogelijk laswerk toegepast;De voor hergebruik ontworpen staalprofielen zijn breed toepasbaar;Conserveringen, lasbewerkingen en bevestigingsmiddelen zijn meegenomen.Data van SNS leden ligt ten grondslag aan deze studie.</t>
  </si>
  <si>
    <t>Protekta  met epoxy en glasvezelstaven op de luchtwaterlijn gerepareerde meerpaal</t>
  </si>
  <si>
    <t>Een door Protekta met epoxy en glasvezelstaven gerepareerde Basralocus meerpaal van 15 meter lang. waarbij verrotte hout verwijderd wordt en sleuven gemaakt, waarin glasvezelstaven geplaats worden en vervolgens wordt het geheel gevuld met epoxy. De standaard afmeting is een vierkante paal van 350 x 350 mm, schaalbaar tussen 250 x 250 en 450 x 450 mm.</t>
  </si>
  <si>
    <t>Protekta  opgetopte meerpaal</t>
  </si>
  <si>
    <t>De opgetopte basralocus meerpaal is een meerpaal van 15 meter lang. van deze paal wordt het aangetaste deel verwijderd, vervolgens wordt een nieuwe paalkop geplaatst die met epoxy en glasvezelstaven aan het oude stuk bevestigd wordt. De standaard afmeting is een vierkante paal van 350 x 350 mm, schaalbaar tussen 250 x 250 en 450 x 450 mm.</t>
  </si>
  <si>
    <t>Protekta  gekoppelde meerpaal</t>
  </si>
  <si>
    <t>De gekoppelde meerpaal is een meerpaal van 15 meter lang. Deze paal bestaat uit twee stukken van een getrokken palen, deze worden op de werf middels glasvezelstaven en epoxy gekoppeld. De gekoppelde paal wordt vervolgens teruggeplaatst.  De standaard afmeting is een vierkante paal van 350 x 350 mm, schaalbaar tussen 250 x 250 en 450 x 450 mm.</t>
  </si>
  <si>
    <t>Zwaar constructiestaal GWW     7820 kgm3, incl. conservering</t>
  </si>
  <si>
    <t>Zwaar constructiestaal uit hergebruik GWW     7820 kgm3, incl. conservering</t>
  </si>
  <si>
    <t>Zwaar constructiestaal, design for reuse, overspanning tot maximaal 25 meter GWW     7820 kgm3, incl. conservering</t>
  </si>
  <si>
    <t>1 kg design for reuse zwaar constructiestaal met een overspanning tot maximaal 25 meter, geproduceerd in Nederland en toegepast in de Nederlandse markt en ontwerpvoorwaarden geborgd.Op basis van 80% hergebruik bij einde productleven. Ontwerpvoorwaarden:De staalconstructie wordt ontworpen om hergebruikt te worden;Alle verbindingen zijn boutverbindingen die speciaal zijn ontworpen om makkelijk te demonteren;Alle vakwerkliggers zijn hetzelfde uitgevoerd om uitwisselbaarheid te vergroten;de schijfwerking van de verdiepingsvloeren is met demontabele windverbanden opgelost en de kolommen zijn omkast waardoor ze makkelijk zijn los te schroeven;Kolommen zijn verdiepingshoog aangebracht waardoor uitwisselbaarheid wordt vergrootEr wordt zo min mogelijk laswerk toegepast;De voor hergebruik ontworpen staalprofielen zijn breed toepasbaar;Conserveringen, lasbewerkingen en bevestigingsmiddelen zijn meegenomen.Deze studie is gebaseerd op data van SNS leden.</t>
  </si>
  <si>
    <t>Zwaar constructiestaal, design for reuse, overspanning groter dan 25 meter GWW     7820 kgm3, incl. conservering</t>
  </si>
  <si>
    <t>1 kg design for reuse zwaar constructiestaal met een overspanning boven de 25 meter, geproduceerd in Nederland en toegepast in de Nederlandse markt en ontwerpvoorwaarden geborgd.Op basis van 65% hergebruik bij einde productleven. Ontwerpvoorwaarden:De staalconstructie wordt ontworpen om hergebruikt te worden;Alle verbindingen zijn boutverbindingen die speciaal zijn ontworpen om makkelijk te demonteren;Alle vakwerkliggers zijn hetzelfde uitgevoerd om uitwisselbaarheid te vergroten;de schijfwerking van de verdiepingsvloeren is met demontabele windverbanden opgelost en de kolommen zijn omkast waardoor ze makkelijk zijn los te schroeven;Kolommen zijn verdiepingshoog aangebracht waardoor uitwisselbaarheid wordt vergrootEr wordt zo min mogelijk laswerk toegepast;De voor hergebruik ontworpen staalprofielen zijn breed toepasbaar;Conserveringen, lasbewerkingen en bevestigingsmiddelen zijn meegenomen.Deze studie is gebaseerd op data van SNS leden.</t>
  </si>
  <si>
    <t>Stalen dak en vloerbeplating BU 27.2</t>
  </si>
  <si>
    <t>1 m2 stalen dak en vloerbeplating inclusief zetwerk, in Europa geproduceerd en gebruikt in de Nederlandse markt Stalen dak en vloerbeplating is een eindproduct wat wordt geproduceerd uit koudgewalst bandstaal, thermisch verzinkt en organisch gecoat. Dit product is representatief voor verschillende geometrieën fels, golf, damwand, potdeksel en afmetingen. De dak en vloerplaten zijn schaalbaar naar dikte van 0.51.25 mm. Zetwerk en coating worden meegenomen in het productprofiel. Stalen dak en vloerplaten worden onder andere toegepast in de industriële, agrarische, utiliteits en woningbouw. De stalen dak en vloerbeplating kan voorzien worden van isolatie met een buitenafwerking van bijvoorbeeld bitumen.</t>
  </si>
  <si>
    <t>Accoya® damwand</t>
  </si>
  <si>
    <t>Accoya® damwand gemaakt van geacetyleerde Radiata pine, afkomstig uit duurzaam beheerd bos, geprofileerd, inclusief bevestigingsmiddelen, op basis van constructie met een lengte van 5 meter, breedte 150mm en een dikte van 50mm, met een Accoya® gording 150mm*100mm*1m, teruggerekend naar 1 m²</t>
  </si>
  <si>
    <t>Verticaal zanddicht geotextiel VZG</t>
  </si>
  <si>
    <t>Een verticaal zanddicht geotextiel is een nieuwe methode om piping te voorkomen. Bij toepassing van deze methode wordt een geotextiel toegepast welke wel water doorlaat, maar geen zand. Bij piping wordt zand meegevoerd met een onderdijkse waterstroom, wat kan zorgen voor een instabiele dijk.</t>
  </si>
  <si>
    <t>PP buis, klein d30130mm</t>
  </si>
  <si>
    <t>Kleine PP rioolbuizen met diameters 30 tm 130mm. De kaart is ingevoerd voor een diameter van 90mm. PP buizen zijn gebaseerd op 3.3.8, PVC buizen, en aangepast naar PP als materiaal. Betreft PP buizen voor riolering met de functionele eenheid m1. De volgende tabel met standaardmaten voor PP buizen is aangehouden voor deze product kaart. Deze buizen worden als schaalbare kaart in de NMD ingevoerd. De buizen zijn schaalbaar op buitendiameter en wanddikte. Onderstaand zijn de standaardmaten uitgewerkt voor SDR 13,6. SDR is de verhouding tussen buitendiameter en wanddikte 3213,6=2,35. Er zijn twee schalingsformules bepaald.</t>
  </si>
  <si>
    <t>Uithouder</t>
  </si>
  <si>
    <t>Betreft een uithouder met een liggerlengte van 7,27m. Uithouders hebben in tegenstelling tot verkeersportalen slechts één kolom, en een uithangende ligger die dus maar aan één zijde gemonteerd is aan een kolom.</t>
  </si>
  <si>
    <t>Kunststof filterschermen</t>
  </si>
  <si>
    <t>Filterschermen zijn eveneens kunststof damwanden die aan de achterzijde van het dijklichaam worden geplaatst tegen piping. Filterschermen verschillen van heaveschermen in dat filterschermen water doorlaten doordat de damwand is geperforeerd. Zo wordt zand tegengehouden maar kan water blijven stromen. Doordat water kan blijven stromen hoeft een filterwand minder diep geslagen te worden in vergelijking met een havenscherm.</t>
  </si>
  <si>
    <t>Biogas  Gashouders, inclusief verbranding, per m3</t>
  </si>
  <si>
    <t>De productie en verbranding van gezuiverd biogas, uitgedrukt per m3 en verpakt beschikbaar onder een druk van 200 Bar. Geproduceerd door Gashouders</t>
  </si>
  <si>
    <t>Geluidsscherm langs spoor, deelproduct houtvezelbetonnen paneel</t>
  </si>
  <si>
    <t>Betreft geprefabriceerde gewapende betonnen platen met houtvezelbeton 100x600x22cm.De MKI wordt berekend per m2 geluidsscherm. Het geluidsscherm is schaalbaar tot een hoogte van 8 meter. De bouwtijd voor het demonteren van de panelen schaalt mee met de hoogte van het scherm.</t>
  </si>
  <si>
    <t>De DRUPS is samengesteld door het Noodstroomaggregaat uit te breiden met een motorelektromotorgeneratorcombinatie uniblock en een vliegwielgeneratorcombinatie powerbridge. Standby verbruik buiten scope LCAberekening: O.b.v. 50% belasting, 88 liter  uur. 20 jaar x 0,5 half uur  maand testbedrijf x 12 maanden = 120 uur. Is schaalbaar van 400 tot 2.000 kW, standaard waarde 720 kW. Eenheid stuks, levensduur 30 jaar.</t>
  </si>
  <si>
    <t>Waterstofbromide accu</t>
  </si>
  <si>
    <t>De waterstofbromide flowbatterij is een innovatieve batterij. Een waterstofbromidesysteem laat zich kenmerken door het relatief onafhankelijk dimensioneren van zowel vermogen Watt en opslagcapaciteit Wattuur. De batterij bevat glasvezel, diverse kunststoffen, zuuroplossing, staal, gietijzer, koper, zink, aluminium, en andere materialen. Voor de LCI is gekozen van een werkpunt van 1000 kW1000kWh. Vanwege de sterke nonlineariteit van het systeem is het systeem alleen per unit van 1000 kW niet schaalbaar te beschouwen in deze inventarisatie. Eenheid stuks, levensduur 20 jaar.</t>
  </si>
  <si>
    <t>Uninterruptible Power Supply UPS. Let op: In de tunnelwereld is het gebruikelijk om meerdere UPS'en op te nemen in verband met falen en daarmee het niet beschikbaar zijn van noodstroom.  Eenheid stuks, levensduur 10 jaar, standaardwaarde 500 kVA. Schaalbaar van 500 tot 1500 kVA kW, alleen in discrete stappen van 250 kVA kW.</t>
  </si>
  <si>
    <t>Daglichtrooster, aluminium, per m2</t>
  </si>
  <si>
    <t>Daglichtroosters worden  afhankelijk van de snelheid van het verkeer  over een kort of langer traject opgehangen met intervallen van 500300 mm gemiddeld 400mm tussen roosters voor de tunnelingang. Daarnaast kan de breedte variëren naar het aantal wegdekken. Gemiddeld gaat het om 3 wegdekken, inclusief 1 vluchtstrook, van 9,75m. Diverse opstellingen van lamellen zijn mogelijk, in aluminium, staal en transparant zonnepaneel niet opgenomen in NMD. Dit daglichtrooster is van aluminium. Eenheid m2, levensduur 25 jaar.</t>
  </si>
  <si>
    <t>Daglichtrooster, staal, per m2</t>
  </si>
  <si>
    <t>Daglichtroosters worden  afhankelijk van de snelheid van het verkeer  over een kort of langer traject opgehangen met intervallen van 500300 mm gemiddeld 400mm tussen roosters voor de tunnelingang. Daarnaast kan de breedte variëren naar het aantal wegdekken. Gemiddeld gaat het om 3 wegdekken, inclusief 1 vluchtstrook, van 9,75m. Diverse opstellingen van lamellen zijn mogelijk, in aluminium, staal en transparant zonnepaneel niet opgenomen in NMD. Dit daglichtrooster is van staal. Eenheid m2, levensduur 25 jaar.</t>
  </si>
  <si>
    <t>Armatuur tunnel, per stuk</t>
  </si>
  <si>
    <t>Dit armatuur is gebaseerd op een casus van tunnelverlichting voor Rijkswaterstaat. Het betreft een LED armatuur van 735x250x88mm, inclusief ledlamp. Eenheid stuks, levensduur 25 jaar. Levensduur onderdelen van lamp 15 jaar.</t>
  </si>
  <si>
    <t>Lijnverlichting, tunnel, per stuk</t>
  </si>
  <si>
    <t>Deze lijnverlichting is gebaseerd op een casus van tunnelverlichting voor Rijkswaterstaat. Het betreft een LED lijnverlichting van 1307x260x64mm, inclusief lamp. Eenheid stuks, levensduur 25 jaar. Levensduur onderdelen van lamp 15 jaar.</t>
  </si>
  <si>
    <t>Rijdraad, 2x100 mm2, bovenleidingssysteem spoor</t>
  </si>
  <si>
    <t>Rijdraad 2x100 mm2 per meter; onderdeel van de bedrading van het bovenleidingsysteem van het spoor. De kaart betreft een dubbele rijdraad.Bovenleidingdraden en kabels verzorgen de stroomvoorziening en stroomgeleiding voor treinen. In deze kaart zijn alleen de rijdraden opgenomen. Twee rijdraden voorzien de stroomtoevoer naar de treinen. De rijdraden bevatten 1% zilver. De rijdraden worden middels verticale handdraden verbonden met een draagkabel welke in een boog tussen portalen hangt; dit is geen onderdeel van de LCA. De arm of balk van het portaal waaraan het bovenleidingsysteem bevestigd is tevens geen onderdeel van de LCA studie.De volledige bedrading is beschikbaar in de kaart Bovenleidingdraden en kabels, bovenleidingssysteem spoor.</t>
  </si>
  <si>
    <t>WacerWall op palen</t>
  </si>
  <si>
    <t>Prefab betonnen geluidscherm op stalen buispalen met EPSkern en een hoogte van 4,5 meter. Bovenzijde geluidscherm 4,5 meter boven maaiveld. Impact per strekkende meter kan berekend worden mede door de MKI te vermenigvuldigen met de hoogte van het geluidscherm.</t>
  </si>
  <si>
    <t>WacerWall op staal</t>
  </si>
  <si>
    <t>Prefab betonnen geluidscherm op staal gefundeerd met een hoogte van 2,3 meter. Bovenzijde geluidscherm 2,0 meter boven maaiveld. Impact per strekkende meter kan berekend worden mede door de MKI te vermenigvuldigen met de hoogte van het geluidscherm.</t>
  </si>
  <si>
    <t>Wavin Xstream PP buis SN8 200</t>
  </si>
  <si>
    <t>Wavin XStream PP buis is een dubbelwandige buis gemaakt van polypropeen. Geschikt voor drukloos transport van regen en afvalwater. Specifieke kenmerken van deze buis zijn: hoge slagvastheid, uitstekende chemische resistentie, laag soortelijk gewicht, hoge thermische bestendigheid en 100% recyclebaarheid. De buis heeft een hoge ringstijfheid van SN8. De beschouwde diameter is 200 mm. Voor de aanleg A5 en verwijdering C1 is gewerkt met een worstcase scenario, namelijk aanlegverwijdering op basis van diesel en volgens de NMD cat. 3 data.</t>
  </si>
  <si>
    <t>Wavin Xstream PP buis SN8 250</t>
  </si>
  <si>
    <t>Wavin XStream PP buis is een dubbelwandige buis gemaakt van polypropeen. Geschikt voor drukloos transport van regen en afvalwater. Specifieke kenmerken van deze buis zijn: hoge slagvastheid, uitstekende chemische resistentie, laag soortelijk gewicht, hoge thermische bestendigheid en 100% recyclebaarheid. De buis heeft een hoge ringstijfheid van SN8. De beschouwde diameter is 250 mm. Voor de aanleg A5 en verwijdering C1 is gewerkt met een worstcase scenario, namelijk aanlegverwijdering op basis van diesel en volgens de NMD cat. 3 data.</t>
  </si>
  <si>
    <t>Wavin Xstream PP buis SN8 300</t>
  </si>
  <si>
    <t>Wavin XStream PP buis is een dubbelwandige buis gemaakt van polypropeen. Geschikt voor drukloos transport van regen en afvalwater. Specifieke kenmerken van deze buis zijn: hoge slagvastheid, uitstekende chemische resistentie, laag soortelijk gewicht, hoge thermische bestendigheid en 100% recyclebaarheid. De buis heeft een hoge ringstijfheid van SN8. De beschouwde diameter is 300 mm. Voor de aanleg A5 en verwijdering C1 is gewerkt met een worstcase scenario, namelijk aanlegverwijdering op basis van diesel en volgens de NMD cat. 3 data.</t>
  </si>
  <si>
    <t>Wavin Xstream PP buis SN8 500</t>
  </si>
  <si>
    <t>Wavin XStream PP buis is een dubbelwandige buis gemaakt van polypropeen. Geschikt voor drukloos transport van regen en afvalwater. Specifieke kenmerken van deze buis zijn: hoge slagvastheid, uitstekende chemische resistentie, laag soortelijk gewicht, hoge thermische bestendigheid en 100% recyclebaarheid. De buis heeft een hoge ringstijfheid van SN8. De beschouwde diameter is 500 mm. Voor de aanleg A5 en verwijdering C1 is gewerkt met een worstcase scenario, namelijk aanlegverwijdering op basis van diesel en volgens de NMD cat. 3 data.</t>
  </si>
  <si>
    <t>Wavin Xstream PP buis SN8 800</t>
  </si>
  <si>
    <t>Wavin XStream PP buis is een dubbelwandige buis gemaakt van polypropeen. Geschikt voor drukloos transport van regen en afvalwater. Specifieke kenmerken van deze buis zijn: hoge slagvastheid, uitstekende chemische resistentie, laag soortelijk gewicht, hoge thermische bestendigheid en 100% recyclebaarheid. De buis heeft een hoge ringstijfheid van SN8. De beschouwde diameter is 800 mm. Voor de aanleg A5 en verwijdering C1 is gewerkt met een worstcase scenario, namelijk aanlegverwijdering op basis van diesel en volgens de NMD cat. 3 data.</t>
  </si>
  <si>
    <t>Wavin PP IT buis SN8 200</t>
  </si>
  <si>
    <t>De Wavin infiltratie en transport IT buis bestaat uit dubbelwandige, gesleufde buizen van onbewerkt polypropyleen gewikkeld in geotextiel. Deze buis is geschikt voor het transport,  infiltratie, buffering en drainage van regenwater en kan toegepast worden waar geen ruimte is of infiltratiegreppel of waar de doorlatendheid van de bodem gering is. SN8 geeft de sterkteklasse van de buis aan. De beschouwde diameter is 200 mm. Voor de aanleg A5 en verwijdering C1 is gewerkt met een worstcase scenario, namelijk aanlegverwijdering op basis van diesel en volgens de NMD cat. 3 data.</t>
  </si>
  <si>
    <t>Wavin PP IT buis SN8 250</t>
  </si>
  <si>
    <t>De Wavin infiltratie en transport IT buis bestaat uit dubbelwandige, gesleufde buizen van onbewerkt polypropyleen gewikkeld in geotextiel. Deze buis is geschikt voor het transport,  infiltratie, buffering en drainage van regenwater en kan toegepast worden waar geen ruimte is of infiltratiegreppel of waar de doorlatendheid van de bodem gering is. SN8 geeft de sterkteklasse van de buis aan. De beschouwde diameter is 250 mm. Voor de aanleg A5 en verwijdering C1 is gewerkt met een worstcase scenario, namelijk aanlegverwijdering op basis van diesel en volgens de NMD cat. 3 data.</t>
  </si>
  <si>
    <t>Wavin PP IT buis SN8 300</t>
  </si>
  <si>
    <t>De Wavin infiltratie en transport IT buis bestaat uit dubbelwandige, gesleufde buizen van onbewerkt polypropyleen gewikkeld in geotextiel. Deze buis is geschikt voor het transport,  infiltratie, buffering en drainage van regenwater en kan toegepast worden waar geen ruimte is of infiltratiegreppel of waar de doorlatendheid van de bodem gering is. SN8 geeft de sterkteklasse van de buis aan. De beschouwde diameter is 300 mm. Voor de aanleg A5 en verwijdering C1 is gewerkt met een worstcase scenario, namelijk aanlegverwijdering op basis van diesel en volgens de NMD cat. 3 data.</t>
  </si>
  <si>
    <t>Wavin PP IT buis SN8 400</t>
  </si>
  <si>
    <t>De Wavin infiltratie en transport IT buis bestaat uit dubbelwandige, gesleufde buizen van onbewerkt polypropyleen gewikkeld in geotextiel. Deze buis is geschikt voor het transport,  infiltratie, buffering en drainage van regenwater en kan toegepast worden waar geen ruimte is of infiltratiegreppel of waar de doorlatendheid van de bodem gering is. SN8 geeft de sterkteklasse van de buis aan. De beschouwde diameter is 400 mm. Voor de aanleg A5 en verwijdering C1 is gewerkt met een worstcase scenario, namelijk aanlegverwijdering op basis van diesel en volgens de NMD cat. 3 data.</t>
  </si>
  <si>
    <t>Wavin PP DT buis SN8 200</t>
  </si>
  <si>
    <t>De Wavin drainage transport DT buis is gemaakt van polypropyleen PP en kan gebruikt worden in het geval van wateroverlast. De ribbels aan de buitenkant zorgen voor een optimaal oppervlakte voor drainage.  De buizen zijn gewikkeld in filterdoek gemaakt van polypropyleen, wat voorkomt dat deeltjes uit de grond de drainagebuis binnendringen en verstoppen. De beschouwde diameter is 200 mm. Voor de aanleg A5 en verwijdering C1 is gewerkt met een worstcase scenario, namelijk aanlegverwijdering op basis van diesel en volgens de NMD cat. 3 data.</t>
  </si>
  <si>
    <t>Wavin PP DT buis SN8 250</t>
  </si>
  <si>
    <t>De Wavin drainage transport DT buis is gemaakt van polypropyleen PP en kan gebruikt worden in het geval van wateroverlast. De ribbels aan de buitenkant zorgen voor een optimaal oppervlakte voor drainage.  De buizen zijn gewikkeld in filterdoek gemaakt van polypropyleen, wat voorkomt dat deeltjes uit de grond de drainagebuis binnendringen en verstoppen. De beschouwde diameter is 250 mm. Voor de aanleg A5 en verwijdering C1 is gewerkt met een worstcase scenario, namelijk aanlegverwijdering op basis van diesel en volgens de NMD cat. 3 data.</t>
  </si>
  <si>
    <t>Wavin PP DT buis SN8 300</t>
  </si>
  <si>
    <t>De Wavin drainage transport DT buis is gemaakt van polypropyleen PP en kan gebruikt worden in het geval van wateroverlast. De ribbels aan de buitenkant zorgen voor een optimaal oppervlakte voor drainage.  De buizen zijn gewikkeld in filterdoek gemaakt van polypropyleen, wat voorkomt dat deeltjes uit de grond de drainagebuis binnendringen en verstoppen. De beschouwde diameter is 300 mm. Voor de aanleg A5 en verwijdering C1 is gewerkt met een worstcase scenario, namelijk aanlegverwijdering op basis van diesel en volgens de NMD cat. 3 data.</t>
  </si>
  <si>
    <t>Wavin PP DT buis SN8 400</t>
  </si>
  <si>
    <t>De Wavin drainage transport DT buis is gemaakt van polypropyleen PP en kan gebruikt worden in het geval van wateroverlast. De ribbels aan de buitenkant zorgen voor een optimaal oppervlakte voor drainage.  De buizen zijn gewikkeld in filterdoek gemaakt van polypropyleen, wat voorkomt dat deeltjes uit de grond de drainagebuis binnendringen en verstoppen. De beschouwde diameter is 400 mm. Voor de aanleg A5 en verwijdering C1 is gewerkt met een worstcase scenario, namelijk aanlegverwijdering op basis van diesel en volgens de NMD cat. 3 data.</t>
  </si>
  <si>
    <t>Wavin Aquacell infiltratiesysteem 1 m3</t>
  </si>
  <si>
    <t>Wavin Aquacell is het modulaire systeem voor de berging en infiltratie van regenwater, gemaakt van 100% gerecycled en 100% recyclebaar PP. Opvallendste voordelen zijn de complete ontwerpvrijheid, de uitstekende toegankelijkheid en maximale installatiesnelheid. De berekening is gebaseerd op een gemiddeld dubbellaags systeem van 100 m3 en gedeeld door 100 om te komen op 1 m3. Per 1 m3 dubbellaags systeem is het oppervlakte gelijk aan 1,296 m2; en bevat het 3,6 stuks base units kratten, 1,8 stuks bodemplaten en 0,76 stuks zijplaten.</t>
  </si>
  <si>
    <t>Wavin Tegra C250 straatkolk</t>
  </si>
  <si>
    <t>De robuuste en sterke Tegra straatkolk gemaakt van 100% gerecycled polypropyleen én 100% recyclebaar in combinatie  met de EN GJS Nordulair gietijzeren kolkkop verkeersklasse C250 is breed toepasbaar voor alle typen rioolstelsels en uitermate goed inzetbaar bij infiltratievoorzieningen omdat zowel zand, bladeren als ander straatvuil zorgvuldig worden afgevangen.</t>
  </si>
  <si>
    <t>Wavin Tegra 425.</t>
  </si>
  <si>
    <t>De Tegra is de sterke inspectieput van Wavin, gemaakt van 100% recyclebaar PP, die makkelijk in de sleuf te zetten is, maar toch nog nagesteld kan worden. Het gewicht van de kunststof onder bak in combinatie met geïntegreerde handgrepen en voetsteunen maken een snelle en goede installatie door één persoon zonder hijsmaterieel mogelijk. Door de komvormige bodem en het gladde kunststof kan reiniging van de kolk effectief en efficiënt gebeuren. Het product heeft een lange levensduur. Naast de inspectieput zelf, is ook een schachtbuis van 1 meter meegenomen. De beschouwde diameter is 425 mm.</t>
  </si>
  <si>
    <t>Wavin Tegra 600.</t>
  </si>
  <si>
    <t>De Tegra is de sterke inspectieput van Wavin, gemaakt van 100% recyclebaar PP, die makkelijk in de sleuf te zetten is, maar toch nog nagesteld kan worden. Het gewicht van de kunststof onder bak in combinatie met geïntegreerde handgrepen en voetsteunen maken een snelle en goede installatie door één persoon zonder hijsmaterieel mogelijk. Door de komvormige bodem en het gladde kunststof kan reiniging van de kolk effectief en efficiënt gebeuren. Het product heeft een lange levensduur. Naast de inspectieput zelf, is ook een schachtbuis van 1 meter meegenomen. De beschouwde diameter is 600 mm.</t>
  </si>
  <si>
    <t>Wavin Tegra 800.</t>
  </si>
  <si>
    <t>De Tegra is de sterke inspectieput van Wavin, gemaakt van 100% recyclebaar PP, die makkelijk in de sleuf te zetten is, maar toch nog nagesteld kan worden. Het gewicht van de kunststof onder bak in combinatie met geïntegreerde handgrepen en voetsteunen maken een snelle en goede installatie door één persoon zonder hijsmaterieel mogelijk. Door de komvormige bodem en het gladde kunststof kan reiniging van de kolk effectief en efficiënt gebeuren. Het product heeft een lange levensduur. Naast de inspectieput zelf, is ook een schachtbuis van 1 meter meegenomen. De beschouwde diameter is 800 mm.</t>
  </si>
  <si>
    <t>Set van 2 houten puntsluisdeuren 3 m verval</t>
  </si>
  <si>
    <t>Een set puntsluisdeuren incl. draaipunten gedurende een beschouwingsperiode van 100 jaar. Het betreft een set 2 stuks operationeel zijnde deuren, inclusief benodigd onderhoud voor technische prestatie. Eventuele vervanging van de set operationele deuren tijdens de beschouwingsperiode van 100 jaar is beschouwd. De complete deurconstructie is onderdeel van de Functionele eenheid. Van het bewegingswerk is het draaipunt onderdeel van de functionele eenheid halsbeugel en taatspen. De Deurgeleiding, grendel en aandrijving zijn geen onderdeel van de functionele eenheid. Van de afsluiter is de rinketopening onderdeel van de functionele eenheid en de nivelleerschuif en schuifgeleiding niet. Eea is in onderstaande figuur weergegeven bron Multi Water Werken, Rijkswaterstaat, 30 nov 2020.</t>
  </si>
  <si>
    <t>Set van 2 houten puntsluisdeuren 6 m verval</t>
  </si>
  <si>
    <t>Set van 2 stalen puntsluisdeuren 3 m verval</t>
  </si>
  <si>
    <t>Set van 2 stalen puntsluisdeuren 6 m verval</t>
  </si>
  <si>
    <t>Set van 2 VVK puntsluisdeuren 3 m verval</t>
  </si>
  <si>
    <t>Set van 2 VVK puntsluisdeuren 6 m verval</t>
  </si>
  <si>
    <t>Set van 2 Hybride puntsluisdeuren 3 m verval</t>
  </si>
  <si>
    <t>Set van 2 Hybride puntsluisdeuren 6 m verval</t>
  </si>
  <si>
    <t>Polyesterbeton lijngoot</t>
  </si>
  <si>
    <t>Polyestebeton lijngoten ook wel sleufgoten worden gebruikt als afwatering naast of tussen verhardingen. Regenwater betreedt de goot via een rooster en wordt geloosd op een put of riool.</t>
  </si>
  <si>
    <t>Urban Mining Concrete 50</t>
  </si>
  <si>
    <t>C3037 beton.Levering op samenstelling op basis van CROWCUR aanbeveling 127:2021. Dit vanwege niveau circulariteit in combinatie met eigen cementmix.De dikte van een product is 1m, een product bevat dus 1 m3. betonmortel. 1 m3 bedraagt 2400 kg.</t>
  </si>
  <si>
    <t>Kunststof plaat overkapping</t>
  </si>
  <si>
    <t>Betreft een kunststof plaat voor toepassing in overkappingen. De plaat is uitgewerkt per vierkante meter. De plaat is van PMMA plexiglas en 15mm dik.</t>
  </si>
  <si>
    <t>PP buis, groot d130630mm</t>
  </si>
  <si>
    <t>Grote PP rioolbuizen met diameters 130 tm 630mm. De kaart is ingevoerd o.b.v. een diameter van 200mm. PP buizen zijn gebaseerd op 3.3.8, PVC buizen, en aangepast naar PP als materiaal. Betreft PP buizen voor riolering met de functionele eenheid m1. De volgende tabel met standaardmaten voor PP buizen is aangehouden voor deze product kaart. Deze buizen worden als schaalbare kaart in de NMD ingevoerd. De buizen zijn schaalbaar op buitendiameter en wanddikte. Onderstaand zijn de standaardmaten uitgewerkt voor SDR 13,6. SDR is de verhouding tussen buitendiameter en wanddikte 3213,6=2,35. Er zijn twee schalingsformules bepaald.</t>
  </si>
  <si>
    <t>ROCKWOOL B.V. Lapinus Steenwol shock pad panelen type F voor kunstgras toepassingen</t>
  </si>
  <si>
    <t>ROCKWOOL Bluelay shock pad steenwol panelen die onder het oppervlak van kunstgrasvelden toepast worden ter verbetering van de sporttechnische eigenschappen en het opvangen en vasthouden van hemel water en dit water terugbrengen naar het oppervlak</t>
  </si>
  <si>
    <t>ROCKWOOL B.V. Lapinus Steenwol shock pad panelen type H voor kunstgras toepassingen</t>
  </si>
  <si>
    <t>ROCKWOOL BlueLay shock pad steenwol panelen die onder het oppervlak van kunstgrasvelden toepast worden ter verbetering van de sporttechnische eigenschappen en het opvangen en vasthouden van hemel water en dit water terugbrengen naar het oppervlak</t>
  </si>
  <si>
    <t>Keramische straatbaksteen in dikformaat 80, kleur bruin, Wienerberger BV, geproduceerd op locatie Kijfwaard Oost.  B&amp;U</t>
  </si>
  <si>
    <t>De volledige levenscyclus van 1m2 toegepast product, inclusief transportafstand van 150 km van productielocatie naar bouwplaats conform de NL Bepalingsmethode. Deze straatbakstenen beschikken over het DUBOkeur, een bewijs dat zij tot de meest milieuvriendelijke keuze behoren. De levensduur heeft betrekking op de productcyclus die in de LCA berekening is gehanteerd. De technische levensduur van straatbakstenen is veel langer dan 25 jaar.</t>
  </si>
  <si>
    <t>Keramische straatbaksteen in dikformaat 80, kleur bruin, Wienerberger BV, geproduceerd op locatie Kijfwaard Oost.  GWW</t>
  </si>
  <si>
    <t>Keramische straatbaksteen in dikformaat 80, kleur bruin, Wienerberger BV, geproduceerd op locatie Kijfwaard West.  GWW</t>
  </si>
  <si>
    <t>Keramische straatbaksteen in dikformaat 80, kleur bruin, Wienerberger BV, geproduceerd op locatie Kijfwaard West.  B&amp;U</t>
  </si>
  <si>
    <t>Keramische straatbaksteen in dikformaat 80, kleur bruin, Wienerberger BV, geproduceerd op locatie Schipperswaard.  GWW</t>
  </si>
  <si>
    <t>Keramische straatbaksteen in dikformaat 80, kleur bruin, Wienerberger BV, geproduceerd op locatie Schipperswaard.  Bamp;U</t>
  </si>
  <si>
    <t>Keramische straatbaksteen in dikformaat 80, kleur geel, Wienerberger BV, geproduceerd op locatie Kijfwaard Oost.  GWW</t>
  </si>
  <si>
    <t>Keramische straatbaksteen in dikformaat 80, kleur geel, Wienerberger BV, geproduceerd op locatie Kijfwaard Oost.  Bamp;U</t>
  </si>
  <si>
    <t>Keramische straatbaksteen in dikformaat 80, kleur geel, Wienerberger BV, geproduceerd op locatie Kijfwaard West.  GWW</t>
  </si>
  <si>
    <t>Keramische straatbaksteen in dikformaat 80, kleur geel, Wienerberger BV, geproduceerd op locatie Kijfwaard West.  Bamp;U</t>
  </si>
  <si>
    <t>Keramische straatbaksteen in dikformaat 80, kleur geel, Wienerberger BV, geproduceerd op locatie Schipperswaard.  GWW</t>
  </si>
  <si>
    <t>Keramische straatbaksteen in dikformaat 80, kleur geel, Wienerberger BV, geproduceerd op locatie Schipperswaard.  Bamp;U</t>
  </si>
  <si>
    <t>Keramische straatbaksteen in dikformaat 80, kleur geel, Wienerberger BV, geproduceerd op locatie Zennewijnen.  GWW</t>
  </si>
  <si>
    <t>Keramische straatbaksteen in dikformaat 80, kleur geel, Wienerberger BV, geproduceerd op locatie Zennewijnen.  Bamp;U</t>
  </si>
  <si>
    <t>Keramische straatbaksteen in dikformaat 80, kleur groen, Wienerberger BV, geproduceerd op locatie Schipperswaard.  GWW</t>
  </si>
  <si>
    <t>Keramische straatbaksteen in dikformaat 80, kleur groen, Wienerberger BV, geproduceerd op locatie Schipperswaard.  B&amp;U</t>
  </si>
  <si>
    <t>Keramische straatbaksteen in dikformaat 80, kleur oker, Wienerberger BV, geproduceerd op locatie Kijfwaard West.  GWW</t>
  </si>
  <si>
    <t>Keramische straatbaksteen in dikformaat 80, kleur oker, Wienerberger BV, geproduceerd op locatie Kijfwaard West.  Bamp;U</t>
  </si>
  <si>
    <t>Keramische straatbaksteen in dikformaat 80, kleur oranje, Wienerberger BV, geproduceerd op locatie Kijfwaard West.  GWW</t>
  </si>
  <si>
    <t>Keramische straatbaksteen in dikformaat 80, kleur oranje, Wienerberger BV, geproduceerd op locatie Kijfwaard West.  Bamp;U</t>
  </si>
  <si>
    <t>Keramische straatbaksteen in dikformaat 80, kleur paars, Wienerberger BV, geproduceerd op locatie Kijfwaard Oost.  GWW</t>
  </si>
  <si>
    <t>Keramische straatbaksteen in dikformaat 80, kleur paars, Wienerberger BV, geproduceerd op locatie Kijfwaard Oost.  Bamp;U</t>
  </si>
  <si>
    <t>Keramische straatbaksteen in dikformaat 80, kleur paars, Wienerberger BV, geproduceerd op locatie Kijfwaard West.  GWW</t>
  </si>
  <si>
    <t>Keramische straatbaksteen in dikformaat 80, kleur paars, Wienerberger BV, geproduceerd op locatie Kijfwaard West.  B&amp;U</t>
  </si>
  <si>
    <t>Keramische straatbaksteen in dikformaat 80, kleur paars, Wienerberger BV, geproduceerd op locatie Schipperswaard.  GWW</t>
  </si>
  <si>
    <t>Keramische straatbaksteen in dikformaat 80, kleur paars, Wienerberger BV, geproduceerd op locatie Schipperswaard.  Bamp;U</t>
  </si>
  <si>
    <t>Keramische straatbaksteen in dikformaat 80, kleur paars, Wienerberger BV, geproduceerd op locatie Zennewijnen.  GWW</t>
  </si>
  <si>
    <t>Keramische straatbaksteen in dikformaat 80, kleur paars, Wienerberger BV, geproduceerd op locatie Zennewijnen.  Bamp;U</t>
  </si>
  <si>
    <t>Keramische straatbaksteen in dikformaat 80, kleur rood, Wienerberger BV, geproduceerd op locatie Kijfwaard Oost.  GWW</t>
  </si>
  <si>
    <t>Keramische straatbaksteen in dikformaat 80, kleur rood, Wienerberger BV, geproduceerd op locatie Kijfwaard Oost.  B&amp;U</t>
  </si>
  <si>
    <t>Keramische straatbaksteen in dikformaat 80, kleur rood, Wienerberger BV, geproduceerd op locatie Kijfwaard West.  GWW</t>
  </si>
  <si>
    <t>Keramische straatbaksteen in dikformaat 80, kleur rood, Wienerberger BV, geproduceerd op locatie Kijfwaard West.  Bamp;U</t>
  </si>
  <si>
    <t>Keramische straatbaksteen in dikformaat 80, kleur rood, Wienerberger BV, geproduceerd op locatie Schipperswaard.  GWW</t>
  </si>
  <si>
    <t>Keramische straatbaksteen in dikformaat 80, kleur rood, Wienerberger BV, geproduceerd op locatie Schipperswaard.  Bamp;U</t>
  </si>
  <si>
    <t>Keramische straatbaksteen in dikformaat 80, kleur rood, Wienerberger BV, geproduceerd op locatie Zennewijnen.  GWW</t>
  </si>
  <si>
    <t>Keramische straatbaksteen in dikformaat 80, kleur rood, Wienerberger BV, geproduceerd op locatie Zennewijnen.  Bamp;U</t>
  </si>
  <si>
    <t>Keramische straatbaksteen in dikformaat 80, kleur zwart, Wienerberger BV, geproduceerd op locatie Kijfwaard Oost.  GWW</t>
  </si>
  <si>
    <t>Keramische straatbaksteen in dikformaat 80, kleur zwart, Wienerberger BV, geproduceerd op locatie Kijfwaard Oost.  Bamp;U</t>
  </si>
  <si>
    <t>Keramische straatbaksteen in dikformaat 80, kleur zwart, Wienerberger BV, geproduceerd op locatie Schipperswaard.  GWW</t>
  </si>
  <si>
    <t>Keramische straatbaksteen in dikformaat 80, kleur zwart, Wienerberger BV, geproduceerd op locatie Schipperswaard.  Bamp;U</t>
  </si>
  <si>
    <t>Keramische straatbaksteen in klinkerkei 70, kleur bruin, Wienerberger BV, geproduceerd op locatie Kijfwaard West.  GWW</t>
  </si>
  <si>
    <t>Keramische straatbaksteen in klinkerkei 70, kleur bruin, Wienerberger BV, geproduceerd op locatie Kijfwaard West.  B&amp;U</t>
  </si>
  <si>
    <t>Keramische straatbaksteen in klinkerkei 70, kleur rood, Wienerberger BV, geproduceerd op locatie Kijfwaard West.  GWW</t>
  </si>
  <si>
    <t>Keramische straatbaksteen in klinkerkei 70, kleur rood, Wienerberger BV, geproduceerd op locatie Kijfwaard West.  Bamp;U</t>
  </si>
  <si>
    <t>Keramische straatbaksteen in klinkerkei 70, kleur zwart, Wienerberger BV, geproduceerd op locatie Kijfwaard West.  GWW</t>
  </si>
  <si>
    <t>Keramische straatbaksteen in klinkerkei 70, kleur zwart, Wienerberger BV, geproduceerd op locatie Kijfwaard West.  Bamp;U</t>
  </si>
  <si>
    <t>Keramische straatbaksteen in klinkerkei 80, kleur bruin, Wienerberger BV, geproduceerd op locatie Kijfwaard West.  GWW</t>
  </si>
  <si>
    <t>Keramische straatbaksteen in klinkerkei 80, kleur bruin, Wienerberger BV, geproduceerd op locatie Kijfwaard West.  Bamp;U</t>
  </si>
  <si>
    <t>Keramische straatbaksteen in klinkerkei 80, kleur geel, Wienerberger BV, geproduceerd op locatie Kijfwaard West.  GWW</t>
  </si>
  <si>
    <t>Keramische straatbaksteen in klinkerkei 80, kleur geel, Wienerberger BV, geproduceerd op locatie Kijfwaard West.  Bamp;U</t>
  </si>
  <si>
    <t>Keramische straatbaksteen in klinkerkei 80, kleur paars, Wienerberger BV, geproduceerd op locatie Kijfwaard West.  GWW</t>
  </si>
  <si>
    <t>Keramische straatbaksteen in klinkerkei 80, kleur paars, Wienerberger BV, geproduceerd op locatie Kijfwaard West.  Bamp;U</t>
  </si>
  <si>
    <t>Keramische straatbaksteen in klinkerkei 80, kleur rood, Wienerberger BV, geproduceerd op locatie Kijfwaard West.  GWW</t>
  </si>
  <si>
    <t>Keramische straatbaksteen in klinkerkei 80, kleur rood, Wienerberger BV, geproduceerd op locatie Kijfwaard West.  Bamp;U</t>
  </si>
  <si>
    <t>Keramische straatbaksteen in klinkerkei 80, kleur zwart, Wienerberger BV, geproduceerd op locatie Kijfwaard West.  GWW</t>
  </si>
  <si>
    <t>Keramische straatbaksteen in klinkerkei 80, kleur zwart, Wienerberger BV, geproduceerd op locatie Kijfwaard West.  Bamp;U</t>
  </si>
  <si>
    <t>Keramische straatbaksteen in universeel dikformaat 60, kleur brons, Wienerberger BV, geproduceerd op locatie Zennewijnen.  GWW</t>
  </si>
  <si>
    <t>Keramische straatbaksteen in universeel dikformaat 60, kleur bruin, Wienerberger BV, geproduceerd op locatie Zennewijnen.  GWW</t>
  </si>
  <si>
    <t>Keramische straatbaksteen in universeel dikformaat 60, kleur bruin, Wienerberger BV, geproduceerd op locatie Zennewijnen.  Bamp;U</t>
  </si>
  <si>
    <t>Keramische straatbaksteen in universeel dikformaat 60, kleur geel, Wienerberger BV, geproduceerd op locatie Zennewijnen.  GWW</t>
  </si>
  <si>
    <t>Keramische straatbaksteen in universeel dikformaat 60, kleur geel, Wienerberger BV, geproduceerd op locatie Zennewijnen.  Bamp;U</t>
  </si>
  <si>
    <t>Keramische straatbaksteen in universeel dikformaat 60, kleur paars, Wienerberger BV, geproduceerd op locatie Zennewijnen.  GWW</t>
  </si>
  <si>
    <t>Keramische straatbaksteen in universeel dikformaat 60, kleur paars, Wienerberger BV, geproduceerd op locatie Zennewijnen.  B&amp;U</t>
  </si>
  <si>
    <t>Keramische straatbaksteen in universeel dikformaat 60, kleur rood, Wienerberger BV, geproduceerd op locatie Zennewijnen.  GWW</t>
  </si>
  <si>
    <t>Keramische straatbaksteen in universeel dikformaat 60, kleur rood, Wienerberger BV, geproduceerd op locatie Zennewijnen.  Bamp;U</t>
  </si>
  <si>
    <t>Keramische straatbaksteen in universeel dikformaat 60, kleur zwart, Wienerberger BV, geproduceerd op locatie Zennewijnen.  GWW</t>
  </si>
  <si>
    <t>Keramische straatbaksteen in universeel dikformaat 60, kleur zwart, Wienerberger BV, geproduceerd op locatie Zennewijnen.  Bamp;U</t>
  </si>
  <si>
    <t>Keramische straatbaksteen in universeel waalformaat 60, kleur brons, Wienerberger BV, geproduceerd op locatie Zennewijnen.  GWW</t>
  </si>
  <si>
    <t>Keramische straatbaksteen in universeel waalformaat 60, kleur brons, Wienerberger BV, geproduceerd op locatie Zennewijnen.  Bamp;U</t>
  </si>
  <si>
    <t>Keramische straatbaksteen in universeel waalformaat 60, kleur bruin, Wienerberger BV, geproduceerd op locatie Zennewijnen.  GWW</t>
  </si>
  <si>
    <t>Keramische straatbaksteen in universeel waalformaat 60, kleur bruin, Wienerberger BV, geproduceerd op locatie Zennewijnen.  Bamp;U</t>
  </si>
  <si>
    <t>Keramische straatbaksteen in universeel waalformaat 60, kleur geel, Wienerberger BV, geproduceerd op locatie Zennewijnen.  GWW</t>
  </si>
  <si>
    <t>Keramische straatbaksteen in universeel waalformaat 60, kleur geel, Wienerberger BV, geproduceerd op locatie Zennewijnen.  Bamp;U</t>
  </si>
  <si>
    <t>Keramische straatbaksteen in universeel waalformaat 60, kleur paars, Wienerberger BV, geproduceerd op locatie Zennewijnen.  GWW</t>
  </si>
  <si>
    <t>Keramische straatbaksteen in universeel waalformaat 60, kleur paars, Wienerberger BV, geproduceerd op locatie Zennewijnen.  Bamp;U</t>
  </si>
  <si>
    <t>Keramische straatbaksteen in universeel waalformaat 60, kleur rood, Wienerberger BV, geproduceerd op locatie Zennewijnen.  GWW</t>
  </si>
  <si>
    <t>Keramische straatbaksteen in universeel waalformaat 60, kleur rood, Wienerberger BV, geproduceerd op locatie Zennewijnen.  Bamp;U</t>
  </si>
  <si>
    <t>Keramische straatbaksteen in universeel waalformaat 60, kleur zwart, Wienerberger BV, geproduceerd op locatie Zennewijnen.  GWW</t>
  </si>
  <si>
    <t>Keramische straatbaksteen in universeel waalformaat 60, kleur zwart, Wienerberger BV, geproduceerd op locatie Zennewijnen.  Bamp;U</t>
  </si>
  <si>
    <t>Keramische straatbaksteen in waalformaat 80, kleur bruin, Wienerberger BV, geproduceerd op locatie Kijfwaard Oost.  GWW</t>
  </si>
  <si>
    <t>Keramische straatbaksteen in waalformaat 80, kleur bruin, Wienerberger BV, geproduceerd op locatie Kijfwaard Oost.  B&amp;U</t>
  </si>
  <si>
    <t>Keramische straatbaksteen in waalformaat 80, kleur bruin, Wienerberger BV, geproduceerd op locatie Schipperswaard.  GWW</t>
  </si>
  <si>
    <t>Keramische straatbaksteen in waalformaat 80, kleur bruin, Wienerberger BV, geproduceerd op locatie Schipperswaard.  Bamp;U</t>
  </si>
  <si>
    <t>Keramische straatbaksteen in waalformaat 80, kleur geel, Wienerberger BV, geproduceerd op locatie Kijfwaard Oost.  GWW</t>
  </si>
  <si>
    <t>Keramische straatbaksteen in waalformaat 80, kleur geel, Wienerberger BV, geproduceerd op locatie Kijfwaard Oost.  Bamp;U</t>
  </si>
  <si>
    <t>Keramische straatbaksteen in waalformaat 80, kleur geel, Wienerberger BV, geproduceerd op locatie Kijfwaard West.  GWW</t>
  </si>
  <si>
    <t>Keramische straatbaksteen in waalformaat 80, kleur geel, Wienerberger BV, geproduceerd op locatie Kijfwaard West.  Bamp;U</t>
  </si>
  <si>
    <t>Keramische straatbaksteen in waalformaat 80, kleur geel, Wienerberger BV, geproduceerd op locatie Schipperswaard.  GWW</t>
  </si>
  <si>
    <t>Keramische straatbaksteen in waalformaat 80, kleur geel, Wienerberger BV, geproduceerd op locatie Schipperswaard.  Bamp;U</t>
  </si>
  <si>
    <t>Keramische straatbaksteen in waalformaat 80, kleur geel, Wienerberger BV, geproduceerd op locatie Zennewijnen.  GWW</t>
  </si>
  <si>
    <t>Keramische straatbaksteen in waalformaat 80, kleur geel, Wienerberger BV, geproduceerd op locatie Zennewijnen.  Bamp;U</t>
  </si>
  <si>
    <t>Keramische straatbaksteen in waalformaat 80, kleur paars, Wienerberger BV, geproduceerd op locatie Kijfwaard Oost.  GWW</t>
  </si>
  <si>
    <t>Keramische straatbaksteen in waalformaat 80, kleur paars, Wienerberger BV, geproduceerd op locatie Kijfwaard Oost.  Bamp;U</t>
  </si>
  <si>
    <t>Keramische straatbaksteen in waalformaat 80, kleur paars, Wienerberger BV, geproduceerd op locatie Schipperswaard.  GWW</t>
  </si>
  <si>
    <t>Keramische straatbaksteen in waalformaat 80, kleur paars, Wienerberger BV, geproduceerd op locatie Schipperswaard.  Bamp;U</t>
  </si>
  <si>
    <t>Keramische straatbaksteen in waalformaat 80, kleur paars, Wienerberger BV, geproduceerd op locatie Zennewijnen.  GWW</t>
  </si>
  <si>
    <t>Keramische straatbaksteen in waalformaat 80, kleur paars, Wienerberger BV, geproduceerd op locatie Zennewijnen.  B&amp;U</t>
  </si>
  <si>
    <t>Keramische straatbaksteen in waalformaat 80, kleur rood, Wienerberger BV, geproduceerd op locatie Kijfwaard Oost.  GWW</t>
  </si>
  <si>
    <t>Keramische straatbaksteen in waalformaat 80, kleur rood, Wienerberger BV, geproduceerd op locatie Kijfwaard Oost.  B&amp;U</t>
  </si>
  <si>
    <t>Keramische straatbaksteen in waalformaat 80, kleur rood, Wienerberger BV, geproduceerd op locatie Kijfwaard West.  GWW</t>
  </si>
  <si>
    <t>Keramische straatbaksteen in waalformaat 80, kleur rood, Wienerberger BV, geproduceerd op locatie Kijfwaard West.  Bamp;U</t>
  </si>
  <si>
    <t>Keramische straatbaksteen in waalformaat 80, kleur rood, Wienerberger BV, geproduceerd op locatie Schipperswaard.  GWW</t>
  </si>
  <si>
    <t>Keramische straatbaksteen in waalformaat 80, kleur rood, Wienerberger BV, geproduceerd op locatie Schipperswaard.  Bamp;U</t>
  </si>
  <si>
    <t>Keramische straatbaksteen in waalformaat 80, kleur rood, Wienerberger BV, geproduceerd op locatie Zennewijnen.  GWW</t>
  </si>
  <si>
    <t>Keramische straatbaksteen in waalformaat 80, kleur rood, Wienerberger BV, geproduceerd op locatie Zennewijnen.  Bamp;U</t>
  </si>
  <si>
    <t>Keramische straatbaksteen in waalformaat 80, kleur zwart, Wienerberger BV, geproduceerd op locatie Kijfwaard Oost.  GWW</t>
  </si>
  <si>
    <t>Keramische straatbaksteen in waalformaat 80, kleur zwart, Wienerberger BV, geproduceerd op locatie Kijfwaard Oost.  Bamp;U</t>
  </si>
  <si>
    <t>Keramische straatbaksteen in waalformaat 80, kleur zwart, Wienerberger BV, geproduceerd op locatie Schipperswaard.  GWW</t>
  </si>
  <si>
    <t>Keramische straatbaksteen in waalformaat 80, kleur zwart, Wienerberger BV, geproduceerd op locatie Schipperswaard.  Bamp;U</t>
  </si>
  <si>
    <t>Dieselverbruik, bouwmachine cat. IIIB, kleiner dan 56 kW, per l diesel: 35,9 MJliter en 0,832 kgliter</t>
  </si>
  <si>
    <t>De milieuimpact van het verbranden van 1 liter brandstof in een bouwmachine, inclusief afschrijving van de kapitaalgoederen.Achtergrondrapport:LCA rapportage categorie 3 data Nationale Milieudatabase, H10008000 Processen  Pro Brandstofmachinecombinaties, update EcoReview, oktober 2022.</t>
  </si>
  <si>
    <t>liter</t>
  </si>
  <si>
    <t>Dieselverbruik, bouwmachine cat. IIIB, 130kW+, per l diesel: 35,9 MJliter en 0,832 kgliter</t>
  </si>
  <si>
    <t>Lichtmast aluminium van Hydro Pole Products, basisdiameter 145 mm, masthoogte 8 m</t>
  </si>
  <si>
    <t>Door Hydro Pole Products worden zowel aluminium conische als cilindrisch verjongde lichtmasten geproduceerd. In beide gevallen gaat hem om lichtmasten die uit 1 stuk aluminium extrusie zijn vervaardigd. Het milieuprofiel omschrijft een productie volume gewogen gemiddelde van beide varianten.Opgenomen in deze productkaart zijn:De aluminium lichtmast blankDe complete deursectieHet kabelinvoergat manchetDe mastvoetbeschermerCorrosiewerende tapeDe maaiveldbeschermerDe toegepaste aluminium billets voor de lichtmast bestaan uit gerecycled preconsumer schroot, gerecycled postconsumer schroot en een deel primair aluminium.</t>
  </si>
  <si>
    <t>Lichtmast aluminium van Hydro Pole Products, basisdiameter 226 mm, masthoogte 12 m</t>
  </si>
  <si>
    <t>Aardgas, verbrand, bij consument, per m3</t>
  </si>
  <si>
    <t>Milieuprofiel energiedrager Aardgas, verbrand, bij consument, per m3. Categorie 3a, zonder opslag. Dit milieuprofiel omvat winning, opwekking, transport inclusief verliezen, verbrandingsemissies bij gebruik door de consument en baten en lasten buiten de systeemgrenzen EN15804 modules A1A3, A4, B1 en D. Infrastructuur voor verbranding bijvoorbeeld cvketel is geen onderdeel van dit milieuprofiel.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</si>
  <si>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Warmtelevering via warmtenet, Hoge Temperatuur, Grijs, bij consument, per MJ</t>
  </si>
  <si>
    <t>Milieuprofiel energiedrager Warmtelevering via warmtenet, Hoge Temperatuur, Grijs, bij consument, per MJ.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</si>
  <si>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MJ</t>
  </si>
  <si>
    <t>Warmtelevering via warmtenet, Hoge Temperatuur, Hernieuwbaar, bij consument, per MJ</t>
  </si>
  <si>
    <t>Milieuprofiel energiedrager Warmtelevering via warmtenet, Hoge Temperatuur, Hernieuwbaar, bij consument, per MJ.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</si>
  <si>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Warmtelevering via warmtenet, Lage Temperatuur, Grijs, bij consument, per MJ</t>
  </si>
  <si>
    <t>Milieuprofiel energiedrager Warmtelevering via warmtenet, Lage Temperatuur, Grijs, bij consument, per MJ.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</si>
  <si>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Warmtelevering via warmtenet, Lage Temperatuur, Hernieuwbaar, bij consument, per MJ</t>
  </si>
  <si>
    <t>Milieuprofiel energiedrager Warmtelevering via warmtenet, Lage Temperatuur, Hernieuwbaar, bij consument, per MJ.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</si>
  <si>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Biogas  Powercrumbs, inclusief verbranding, per m3</t>
  </si>
  <si>
    <t>De productie en verbranding van gezuiverd biogas, uitgedrukt per m3 en verpakt beschikbaar onder een druk van 200 Bar. Geproduceerd door Powercrumbs</t>
  </si>
  <si>
    <t>Bentonietmatten</t>
  </si>
  <si>
    <t>Bentonietmatten zijn matten van met geotextiel afgesloten bentoniet. Bentonietmatten worden toegepast als bodemafdichting in kust en oeverwerken. Zodra het bentoniet in aanraking komt met water zet het materiaal uit en vormt het een waterdichte laag.</t>
  </si>
  <si>
    <t>Grofzand barrière</t>
  </si>
  <si>
    <t>Een grofzand barrière is eveneens innovatieve methode tegen piping. In plaats van een geotextiel wordt in dit geval een barriere van grofzand aangelegd wat ervoor zorgt dat water kan passeren maar kleine zanddeeltjes tegenhoud. Het verschil in korrelgrote zorgt voor dit effect.</t>
  </si>
  <si>
    <t>Kunststof heaveschermen</t>
  </si>
  <si>
    <t>Kunststof heaveschermen zijn kunststof damwanden die aan de achterzijde van een dijk, in de dijk worden geplaatst tegen piping. Moet voldoende diepgang hebben</t>
  </si>
  <si>
    <t>Koudgevormde damwandprofielen 1 Tijdelijke toepassing minder dan 5 jaar</t>
  </si>
  <si>
    <t>Een damwand is een grond enof waterkerende constructie, die bestaat uit een verticaal in de grond geplaatste wand. De wand bestaat uit losse elementen panelen die door middel van een gronddichte en in sommige gevallen ook waterdichte messingengroefverbinding genoemd slot met elkaar zijn verbonden. Een damwand wordt in de grond gebracht door heien, trillen of drukken. Damwanden worden in vele bouwtechnische en waterbouwkundige toepassingen gebruikt, hetzij permanent, hetzij tijdelijk.</t>
  </si>
  <si>
    <t>Koudgevormde damwandprofielen 2 Permanent toegepast in een grondzoetwater omgevingscombinatie</t>
  </si>
  <si>
    <t>Koudgevormde damwandprofielen 3 Permanent toegepast in een grondzoetwater omgevingscombinatie</t>
  </si>
  <si>
    <t>Koudgevormde damwandprofielen 4 Permanent toegepast in een grondzoutwater omgevingscombinatie</t>
  </si>
  <si>
    <t>Koudgevormde damwandprofielen 5 Permanent toegepast in een grondzoutwater omgevingscombinatie</t>
  </si>
  <si>
    <t>Koudgevormde damwandprofielen 6 Permanent toegepast in een grondgrond omgevingscombinatie</t>
  </si>
  <si>
    <t>Koudgevormde damwandprofielen 7 Permanent toegepast in een grondlucht omgevingscombinatie</t>
  </si>
  <si>
    <t>Schouw en looppad met steenslagverharding langs spoor</t>
  </si>
  <si>
    <t>Inspectiepad op basis van steenslagverharding. Een toplaag van verdichte steenslagfractie van 0,10 m dik op een fundering van 0,50 m zand. Schouw en looppaden hebben een breedte van 0,8m. De omrekenfactor van m3 naar m1 is 0,48.</t>
  </si>
  <si>
    <t>Schouw en looppad met antivegetatiemat langs spoor</t>
  </si>
  <si>
    <t>Een schouw en looppad met antivegetatiemat betreft een pad bestaande uit een toplaag van 0,01m dikke antivegetatiemat conform de eisen in SPC00304 en RLN00410 op een fundering van 0,20m lichtgebonden fundering van beton of menggranulaat en 0,30 m zand. Schouw en looppaden hebben een breedte van 0,8m. De omrekenfactor van m3 naar m1 is 0,4.De antivegetatiemat wordt gemaakt van elastomeer synthetisch rubber met een soortelijk gewicht van 797 kgm3, en bestaat uit minstens 50% gerecycled materiaal.</t>
  </si>
  <si>
    <t>Servicepad met asfaltverharding langs spoor</t>
  </si>
  <si>
    <t>Het servicepad met asfaltverharding betreft een servicepad met een breedte van 1m bestaande uit een laag van minimaal 0,10 m asfalt op 0,25 m lichtgebonden fundering. Dit pad is geschikt voor in en uitstapvoorzieningen. De kaart is uitgewerkt per m3, waarbij alleen de funderinglaag wordt beschouwd als het volume, asfalt is buiten beschouwing van het volume gelaten. De omrekenfactor van m3 naar m1 is dan 0,25.</t>
  </si>
  <si>
    <t>Servicepad met elementverharding langs spoor</t>
  </si>
  <si>
    <t>Het servicepad met elementverharding betreft een servicepad met een breedte van 1m bestaande uit een laag van 0,50m zand fundatie waarop elementverharding in de vorm van industrieplaten zijn gelegd. De industrieplaten kunnen in verschillende diktes worden gemaakt, afhankelijk van de belasting. In deze berekening is uitgegaan van industrieplaten met een dikte van 16cm. De hoeveelheid wapening is bepaald a.d.h.v. een net bestaande uit 18 staven per m2, met een gewicht van 0,402 kgm. Het pad is uitgewerkt per m3. Voor de omrekening van m3 naar m1 wordt uitgegaan van een omrekenfactor van 0,5; de industrieplaat wordt niet beschouwd in het volume enof bepalen van de omrekenfactor.</t>
  </si>
  <si>
    <t>Servicepad met verdichte steenslagfractie langs spoor</t>
  </si>
  <si>
    <t>Het servicepad met steenslagfractie betreft een servicepad met een breedte van 1m bestaande uit een laag van 0,10m steenslag. Het pad is uitgewerkt per m3. De omrekenfactor voor omrekenen van m3 naar m1 is 0,1.</t>
  </si>
  <si>
    <t>Antivegetatiemat</t>
  </si>
  <si>
    <t>Een antivegetatiemat is een preventief onderhoudsmateriaal tegen ongewenste plantengroei. De antivegetatiemat wordt gemaakt van elastomeer synthetisch rubber met een soortelijk gewicht van 797 kgm3, en bestaat uit minstens 50% gerecycled materiaal. Het uitgangspunt is een antivegetatiemat van 10mm dik.</t>
  </si>
  <si>
    <t>Groutanker schaalbaar buisdiameter = 82,5mm, 70114,3mm; wanddikte = 17mm, 1130mm</t>
  </si>
  <si>
    <t>Mixedinplace CEM I</t>
  </si>
  <si>
    <t>Mixedinplace CEM III</t>
  </si>
  <si>
    <t>Gebonden bekledingslaag, Breuksteen met Waterbouwkundig Gietasfalt</t>
  </si>
  <si>
    <t>Dit product is uitgewerkt op basis van categorie 2 data en uitgewerkt per ton. Alle levenscyclusfases zijn opgenomen in module A13. Hierdoor wordt er ook 30% opslag gerekend over module D, wat normaalgesproken niet gebeurt. Het uitgangspunt is gietasfalt met een gewicht van 300 kgm2 op basis van volenzat penetratie en holle ruimte van 38%. Levensduur van het asfalt is 50 jaar. Voor de breuksteen wordt uitgegaan van 100 jaar. Daarom wordt er 1 keer vervanging van het gietasfalt gerekend in module B.</t>
  </si>
  <si>
    <t>Waterglasinjectie</t>
  </si>
  <si>
    <t>Waterglas injectie wordt toegepast voor stabiliseren en grondwaterdicht maken van grond. Dat komt bijvoorbeeld van pas bij het aanleggen van een bouwput. Bij het bouwen van een bouwput worden in eerste instantie damwanden aangebracht, waarna waterglasinjectie wordt toegepast om zo een waterdichte bouwput te verkrijgen. Na uitharden van het waterglas en draineren van de bouwput kan de grond worden afgegraven voor de desgewenste werkzaamheden. Waterglas is niet volledig waterdicht, maar wel sterk waterremmend.</t>
  </si>
  <si>
    <t>Argex, geëxpandeerde klei 370</t>
  </si>
  <si>
    <t>Argex, geëxpandeerde klei voor opvullen van bodem met een massa van 370 kgm3, AG48370</t>
  </si>
  <si>
    <t>Prefab Beton Ligger: Koker 35 m1 Overspanning  Schaalbaar tot 50 m1</t>
  </si>
  <si>
    <t>Prefab koker liggers, ook wel kokerbalken, zijn rechthoekige voorgespannen liggers met een holle ruimte en massieve balkeinden. Kokerliggers worden in het algemeen toegepast voor bruggen en andere zware constructies vanwege de grote draagkracht. Prefab koker liggers worden middels een dwarskoppeling tot een dek gevormd. Voor de dwarskoppeling wordt uitgegaan van Y1850S7 voorspanstaal, een druklaag is daarbij niet van toepassing. Prefab koker liggers hebben een typische overspanning van 20 tot 50 meter en een gemiddelde liggerhoogte tussen de 700 en 1800 mm. De rechthoekige holle ruimte, waaraan kokerliggers hun naam danken, is gevuld met een verloren bekisting van polystyreen. De massieve balkeinden zijn gemiddeld 5 meter lang 2,5 meter aan weerszijde. Het beton van de prefab koker liggers is gewapend met Y1860S7 voorspanstaal en B500B betonstaal. Liggerbreedte 1,5 m1. Schaling mogelijk voor overspanningslengte 35 tot 50 m1. Startwaarde 35 m1. Schaling per m1.</t>
  </si>
  <si>
    <t>Verkeersbord PCRkunstof Sign ABS Climate Signs</t>
  </si>
  <si>
    <t>PCR is een afkorting voor PostConsumer Recycled of PostIndustrial Recycled PIR materiaal. Het betreft een verkeersbord, zonder paal en bevestigingsmiddelen. Dit type PCRSign verkeersbord wordt gemaakt van ABSregeneraat AcrylonitrilButadieenStyreen welke is gemaakt van een 100% gerecycled materiaal het zogenaamde recyclaat. De grondstof wordt binnen het recycleproces verwerkt tot een spuitgietbare nieuwe regeneraat korrel en is afkomstig van Nederlandse huishoudens, commerciële, industriële of institutionele instellingen.</t>
  </si>
  <si>
    <t>Verkeersbord PCRkunstof Sign  PCABSClimate Signs</t>
  </si>
  <si>
    <t>PCR is een afkorting voor PostConsumer Recycled of PostIndustrial Recycled PIR materiaal. Het betreft een verkeersbord, zonder paal en bevestigingsmiddelen. Dit type PCRSign verkeersbord wordt gemaakt van ABSPCregeneraat welke is gemaakt van een 100% gerecycled materiaal het zogenaamde recyclaat. De grondstof wordt binnen het recycleproces verwerkt tot een spuitgietbare nieuwe regeneraat korrel en is afkomstig van Nederlandse huishoudens, commerciële, industriële of institutionele instellingen.ABSPCregeneraat verwijst naar een ABSPCkunststoffen  blend AcrylonitrilButadieenStyreen Polycarbonaat.</t>
  </si>
  <si>
    <t>Verkeersbord recycled HDPE Sign Climate Signs</t>
  </si>
  <si>
    <t>Recycle HDPE Sign is een verkeersbord geproduceerd uit gerecycled HDPE materiaal. Het betreft een verkeersbord, zonder paal en bevestigingsmiddelen. Dit type verkeersbord wordt gemaakt van HDPEregeneraat welke is gemaakt van een 100% gerecycled materiaal het zogenaamde recyclaat. De grondstof wordt binnen het recycleproces verwerkt tot een spuitgietbare nieuwe regeneraat korrel en is afkomstig van Nederlandse huishoudens, commerciële, industriële of institutionele instellingen.HDPE plastic is de meest voorkomende plastic van alle gebruikte kunststofsoorten. HDPE staat voor High Density Polyetheen Hoge Dichtheid Poly Etheen.</t>
  </si>
  <si>
    <t>14032 betonnen dwarsligger, CEM I, spoor</t>
  </si>
  <si>
    <t>Dwarsligger 14032, CEM I voor treinspoor, per stuk, met een levensduur van 45 jaar. Inclusief bevestigingsmiddelen. De dwarsligger is 2,5m lang.De functie van de 14032 dwarsligger, ook wel een wisselligger, is het garanderen van de spoorwijdte en de afdracht van spoorstaafbelastingen ten behoeve van railverkeer voor baanvakken geschikt voor de UIC klasse 1, 2 en 3, conform SPC00094 voorgespannen betonnen dwars en wisselliggers. De 14032 is vrijwel gelijk aan de 140012, echter dit type wisselligger bevat in totaal 4 rughellingplaten ipv 2. De twee extra platen dienen om bijvoorbeeld antiontsporingsmaatregelen op te monteren. De 14032 dwarsligger heeft een lengte, 2500 mm; breedte 300mm; dikte 200 mm. Het totale gewicht met bevestigingsmaterialen is 408 kg. De dwarsligger heeft een levensduur van 45 jaar.</t>
  </si>
  <si>
    <t>14032 betonnen dwarsligger, CEM III, spoor</t>
  </si>
  <si>
    <t>Dwarsligger 14032, CEM III voor treinspoor, per stuk, met een levensduur van 45 jaar. Inclusief bevestigingsmiddelen. De dwarsligger is 2,5m lang.De functie van de 14032 dwarsligger, ook wel een wisselligger, is het garanderen van de spoorwijdte en de afdracht van spoorstaafbelastingen ten behoeve van railverkeer voor baanvakken geschikt voor de UIC klasse 1, 2 en 3, conform SPC00094 voorgespannen betonnen dwars en wisselliggers. De 14032 is vrijwel gelijk aan de 140012, echter dit type wisselligger bevat in totaal 4 rughellingplaten ipv 2. De twee extra platen dienen om bijvoorbeeld antiontsporingsmaatregelen op te monteren. De 14032 dwarsligger heeft een lengte, 2500 mm; breedte 300mm; dikte 200 mm. Het totale gewicht met bevestigingsmaterialen is 408 kg. De dwarsligger heeft een levensduur van 45 jaar.</t>
  </si>
  <si>
    <t>Bevestigingsmiddelen voor 14032 dwarsligger, spoor</t>
  </si>
  <si>
    <t>Losse bevestigingsmiddelen voor een 14032 dwarsligger, met een levensduur van 45 jaar. Met de bevestigingsmiddelen wordt bedoeld alle materialen die nodig zijn om twee spoorstaven te bevestigen op één dwarsligger.De bevestigingsset bestaat uit o.a. railpads, vlechtklemmen, rughellingplaten en kraagbouten. Het totale gewicht van de bevestigingsmaterialen is 47,23 kg.</t>
  </si>
  <si>
    <t>Bevestigingsmiddelen voor NS90 dwarsligger, spoor</t>
  </si>
  <si>
    <t>Aparte productkaart voor bevestigingsmiddelen voor een NS90 dwarsligger, met een levensduur van 45 jaar. Met de bevestigingsmiddelen wordt bedoeld alle materialen die nodig zijn om twee spoorstaven te bevestigen op één dwarsligger.De bevestigingsmiddelen bestaat uit o.a. railpads, kraagbouten en een opsluitplaat. Het totale gewicht van de bevestigingsmiddelen is 3,55 kg.</t>
  </si>
  <si>
    <t>Bevestigingsmiddelen voor 140012 dwarsligger, spoor</t>
  </si>
  <si>
    <t>Losse bevestigingsmiddelen voor een 140012 dwarsligger, met een levensduur van 45 jaar. Met de bevestigingsmiddelen wordt bedoeld alle materialen die nodig zijn om twee spoorstaven te bevestigen op één dwarsligger.De bevestigingsset bestaat uit o.a. railpads, vlechtklemmen, rughellingplaten en kraagbouten. Het totale gewicht van de bevestigingsmaterialen is 27,82 kg.</t>
  </si>
  <si>
    <t>Elektriciteit, Grijs, bij consument, per kWh</t>
  </si>
  <si>
    <t>Milieuprofiel energiedrager Elektriciteit, Grijs, bij consument, per kWh.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</si>
  <si>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Elektriciteit, Hernieuwbaar, bij consument, per kWh</t>
  </si>
  <si>
    <t>Milieuprofiel energiedrager Elektriciteit, Hernieuwbaar, bij consument, per kWh.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</si>
  <si>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Dieselverbruik, bouwmachine cat. IIIB, 5675kW, per l diesel: 35,9 MJliter en 0,832 kgliter</t>
  </si>
  <si>
    <t>Dieselverbruik, bouwmachine cat. IIIB, 75130kW, per l diesel: 35,9 MJliter en 0,832 kgliter</t>
  </si>
  <si>
    <t>Dieselverbruik, bouwmachine cat. IV, alle vermogens, per l diesel: 35,9 MJliter en 0,832 kgliter</t>
  </si>
  <si>
    <t>Dieselverbruik, bouwmachine cat. V, kleiner dan 37 kW, per l diesel: 35,9 MJliter en 0,832 kgliter</t>
  </si>
  <si>
    <t>Dieselverbruik, bouwmachine cat. V, groter dan 56 kW, per l diesel: 35,9 MJliter en 0,832 kgliter</t>
  </si>
  <si>
    <t>Dieselverbruik, bouwmachine cat. V, 3756 kW, per l diesel: 35,9 MJliter en 0,832 kgliter</t>
  </si>
  <si>
    <t>GTLverbruik, bouwmachine cat. IIIB, kleiner dan 56 kW, per l GTL: 34,3 MJliter en 0,780 kgliter</t>
  </si>
  <si>
    <t>GTLverbruik, bouwmachine cat. IIIB, 130kW+, per l GTL: 34,3 MJliter en 0,780 kgliter</t>
  </si>
  <si>
    <t>GTLverbruik, bouwmachine cat. IIIB, 5675 kW, per l GTL: 34,3 MJliter en 0,780 kgliter</t>
  </si>
  <si>
    <t>GTLverbruik, bouwmachine cat. IIIB, 75130kW, per l GTL: 34,3 MJliter en 0,780 kgliter</t>
  </si>
  <si>
    <t>GTLverbruik, bouwmachine cat. IV, alle vermogens, per l GTL: 34,3 MJliter en 0,780 kgliter</t>
  </si>
  <si>
    <t>GTLverbruik, bouwmachine cat. V, kleiner dan 37 kW, per l GTL: 34,3 MJliter en 0,780 kgliter</t>
  </si>
  <si>
    <t>GTLverbruik, bouwmachine cat. V, groter dan 56 kW, per l GTL: 34,3 MJliter en 0,780 kgliter</t>
  </si>
  <si>
    <t>GTLverbruik, bouwmachine cat. V, 3756 kW, per l GTL: 34,3 MJliter en 0,780 kgliter</t>
  </si>
  <si>
    <t>Elektriciteitsverbruik, bouwmachine, Grijze mix, per kWh electriciteit: 3,6 MJkWh</t>
  </si>
  <si>
    <t>\"De milieuimpact van het verbruiken van 1 kWh stroom in een elektrische bouwmachine, inclusief afschrijving van de kapitaalgoederen.Achtergrondrapport:LCA rapportage categorie 3 data Nationale Milieudatabase, H10008000 Processen  Pro Brandstofmachinecombinaties, update EcoReview, oktober 2022.\"</t>
  </si>
  <si>
    <t>Elektriciteitsverbruik, bouwmachine, Groene mix, per kWh electriciteit: 3,6 MJkWh</t>
  </si>
  <si>
    <t>Personenvervoer, Groot  bestelbus 2000 kg, elektrisch, grijze mix</t>
  </si>
  <si>
    <t>Personen vervoer per km inclusief kapitaalgoed, op basis van \"Transport, passenger car, electric {GLO}| processing | Cutoff, U\"  Achtergrondrapport:LCA rapportage categorie 3 data Nationale Milieudatabase, H10008000 Processen  Pro Brandstofmachinecombinaties, update EcoReview, oktober 2022.</t>
  </si>
  <si>
    <t>Personenvervoer, Groot  bestelbus 2000 kg, elektrisch, groene mix</t>
  </si>
  <si>
    <t>Personenvervoer, Klein 1200 kg, elektrisch, grijze mix</t>
  </si>
  <si>
    <t>Personenvervoer, Klein 1200 kg, elektrisch, groene mix</t>
  </si>
  <si>
    <t>Personenvervoer, Middelgroot 1600 kg, elektrisch, grijze mix</t>
  </si>
  <si>
    <t>Personenvervoer, Middelgroot 1600 kg, elektrisch, groene mix</t>
  </si>
  <si>
    <t>Personenvervoer, Groot  bestelbus 2000 kg, Waterstof, Elektrolyse Grijs</t>
  </si>
  <si>
    <t>Personenvervoer, Groot  bestelbus 2000 kg, Waterstof, Elektrolyse Groen</t>
  </si>
  <si>
    <t>Personenvervoer, Groot  bestelbus 2000 kg, Waterstof, SMR Grijs</t>
  </si>
  <si>
    <t>Personenvervoer, Groot  bestelbus 2000 kg, Waterstof, SMR Groen</t>
  </si>
  <si>
    <t>Personenvervoer, Klein 1200 kg, Waterstof, Elektrolyse Grijs</t>
  </si>
  <si>
    <t>Personenvervoer, Klein 1200 kg, Waterstof, Elektrolyse Groen</t>
  </si>
  <si>
    <t>Personenvervoer, Klein 1200 kg, Waterstof, SMR Grijs</t>
  </si>
  <si>
    <t>Personenvervoer, Klein 1200 kg, Waterstof, SMR Groen</t>
  </si>
  <si>
    <t>Personenvervoer, Middelgroot 1600 kg, Waterstof, Elektrolyse Grijs</t>
  </si>
  <si>
    <t>Personenvervoer, Middelgroot 1600 kg, Waterstof, Elektrolyse Groen</t>
  </si>
  <si>
    <t>Personenvervoer, Middelgroot 1600 kg, Waterstof, SMR Grijs</t>
  </si>
  <si>
    <t>Personenvervoer, Middelgroot 1600 kg, Waterstof, SMR Groen</t>
  </si>
  <si>
    <t>Transport, vrachtwagen, elektriciteit, Grijze mix</t>
  </si>
  <si>
    <t>Transport per vrachtwagen in tonkm, inclusief de productie van de energiedrager, gebruiksemissies en afschrijving van het kapitaalgoed inclusief einde leven Achtergrondrapport:LCA rapportage categorie 3 data Nationale Milieudatabase, H10008000 Processen  Pro Brandstofmachinecombinaties, update EcoReview, oktober 2022.</t>
  </si>
  <si>
    <t>t*km</t>
  </si>
  <si>
    <t>Transport, vrachtwagen, elektriciteit, Groene mix</t>
  </si>
  <si>
    <t>Transport, vrachtwagen, waterstof, Elektrolyse Grijs</t>
  </si>
  <si>
    <t>Transport, vrachtwagen, waterstof, Elektrolyse Groen</t>
  </si>
  <si>
    <t>Transport, vrachtwagen, waterstof, SMR Grijs</t>
  </si>
  <si>
    <t>Transport, vrachtwagen, waterstof, SMR Groen</t>
  </si>
  <si>
    <t>Waterstofverbruik, bouwmachine, Elektrolyse Grijs, per kg waterstof: 120 MJkg</t>
  </si>
  <si>
    <t>De milieuimpact van het verbranden van 1 kg waterstof in een bouwmachine, inclusief afschrijving van de kapitaalgoederen.Achtergrondrapport:LCA rapportage categorie 3 data Nationale Milieudatabase, H10008000 Processen  Pro Brandstofmachinecombinaties, update EcoReview, oktober 2022.</t>
  </si>
  <si>
    <t>Waterstofverbruik, bouwmachine, SMR Grijs, per kg waterstof: 120 MJkg</t>
  </si>
  <si>
    <t>Waterstofverbruik, bouwmachine, SMR Groen, per kg waterstof: 120 MJkg</t>
  </si>
  <si>
    <t>Overslag, per ton</t>
  </si>
  <si>
    <t>Achtergrondrapport:LCA rapportage categorie 3 data Nationale Milieudatabase, H10008000 Processen  Pro Brandstofmachinecombinaties, update EcoReview, oktober 2022</t>
  </si>
  <si>
    <t>Gevelbekleding Pretty Plastic 'First One' tegel, 99% gerecycled PVC 1 m2</t>
  </si>
  <si>
    <t>Pretty Plastic gevelbekleding waarin meer dan 99% gerecycled PVC postconsumer is verwerkt, afkomstig van oude kunststof kozijnen, regenpijpen en dakgoten. De functionele eenheid representeert 1 m2 tegels inclusief bevestiging.</t>
  </si>
  <si>
    <t>Elektriciteit, Nederlandse mix, bij consument, per kWh 73% grijs, 27% hernieuwbaar</t>
  </si>
  <si>
    <t>Milieuprofiel energiedrager Elektriciteit, Nederlandse mix, bij consument, per kWh 73% grijs, 27% hernieuwbaar.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</si>
  <si>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Den Ouden Bomengrond</t>
  </si>
  <si>
    <t>Bomengrond 1 m3 dat is aangebracht voor grondverbetering of natuurwerk. Dit profiel is representatief voor de productie in Rosmalen. Voor de andere productielocaties zijn profielen op aanvraag bij Den Ouden Groep beschikbaar.</t>
  </si>
  <si>
    <t>Elektriciteit, hernieuwbaar, uit biomassa, bij consument, per kWh</t>
  </si>
  <si>
    <t>Milieuprofiel energiedrager Elektriciteit, hernieuwbaar, uit biomassa, bij consument, per kWh.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</si>
  <si>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Elektriciteit, hernieuwbaar, van windturbines op zee, bij consument, per kWh</t>
  </si>
  <si>
    <t>Milieuprofiel energiedrager Elektriciteit, hernieuwbaar, van windturbines op zee, bij consument, per kWh.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</si>
  <si>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Elektriciteit, hernieuwbaar, van windturbines op land, bij consument, per kWh</t>
  </si>
  <si>
    <t>Milieuprofiel energiedrager Elektriciteit, hernieuwbaar, van windturbines op land, bij consument, per kWh .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</si>
  <si>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Elektriciteit, hernieuwbaar, uit PV, bij consument, per kWh</t>
  </si>
  <si>
    <t>Milieuprofiel energiedrager Elektriciteit, hernieuwbaar, uit PV, bij consument, per kWh. Categorie 3a, zonder opslag. Dit milieuprofiel omvat winning, opwekking, transport inclusief verliezen, verbrandingsemissies bij gebruik door de consument en baten en lasten buiten de systeemgrenzen EN15804 modules A1A3, A4,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</si>
  <si>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Hydrofobeerlaag beton</t>
  </si>
  <si>
    <t>Betreft 1m2 hydrofobeerlaag op silaanbasis met een levensduur van 10 jaar. 0,3kg hydrofobeermiddel per m2</t>
  </si>
  <si>
    <t>Ophangsysteem verkeersportalen</t>
  </si>
  <si>
    <t>De standaard ophangconstructie is geschikt als draagconstructie voor wegsignalering aan verkeersportalen, uithouders en kunstwerken. Het buizenframe is gestandaardiseerd, het frame bestaat uit buizen  d108 x 8mm, de verticale h.o.h. maat bedraagt 800mm en de horizontale maat bedraagt 1250mm. Per stuk. Indien alleen de overspanning van het verkeersportaal bekend is, kan een factor van 0,5p per meter overspanning worden gebruikt</t>
  </si>
  <si>
    <t>Slijtlaag</t>
  </si>
  <si>
    <t>Slijtlaag voor toepassing op staal, zoals bruggen. De slijtlaag is 5mm dik en is opgebouwd uit 5,5kg epoxy en 9,5 kg split, met een totaalgewicht van 15kgm2. Slijtlagen zijn ook toepasbaar op hout, kunststof en beton, echter moet er dan ook een primer worden toegepast. Primer is geen onderdeel van deze productkaart. De slijtlaag heeft een levensduur van 10 jaar.</t>
  </si>
  <si>
    <t>Den Ouden Bomenzand</t>
  </si>
  <si>
    <t>Bomenzand 1 m3 dat is aangebracht voor grondverbetering of natuurwerk. Dit profiel is representatief voor de productie in Rosmalen. Voor de andere productielocaties zijn profielen op aanvraag bij Den Ouden Groep beschikbaar.</t>
  </si>
  <si>
    <t>Den Ouden Compost</t>
  </si>
  <si>
    <t>Compost 1 m3 dat is aangebracht voor grondverbetering of natuurwerk. Dit profiel is representatief voor alle productie locaties van Den Ouden Groep.</t>
  </si>
  <si>
    <t>Den Ouden premix 5050</t>
  </si>
  <si>
    <t>Premix 1 m3 dat is aangebracht voor grondverbetering of natuurwerk. Dit profiel is representatief voor de productie in Rosmalen. Voor de andere productielocaties zijn profielen op aanvraag bij Den Ouden Groep beschikbaar.</t>
  </si>
  <si>
    <t>Den Ouden Premix 6633</t>
  </si>
  <si>
    <t>Den Ouden Teelaarde</t>
  </si>
  <si>
    <t>Teelaarde 1 m3 dat is aangebracht voor grondverbetering of natuurwerk. Dit profiel is representatief voor de productie in Rosmalen. Voor de andere productielocaties zijn profielen op aanvraag bij Den Ouden Groep beschikbaar.</t>
  </si>
  <si>
    <t>Argex, geëxpandeerde klei 500</t>
  </si>
  <si>
    <t>Argex, geëxpandeerde klei voor opvullen van bodem met een massa van 500 kgm3, AG04500</t>
  </si>
  <si>
    <t>Argex, geëxpandeerde klei 340</t>
  </si>
  <si>
    <t>Argex, geëxpandeerde klei voor opvullen van bodem met een massa van 340 kgm3, AR816340</t>
  </si>
  <si>
    <t>Argex, geexpandeerde klei 430</t>
  </si>
  <si>
    <t>Argex, geëxpandeerde klei voor opvullen van bodem met een massa van 430 kgm3, AR410430</t>
  </si>
  <si>
    <t>Nedal aluminium lichtmast met HDPE grondstukbeschermer, basisdiameter 114 mm, schaalbaar, masthoogte 1,6  6,0 m met gemiddelde lengte uithouder</t>
  </si>
  <si>
    <t>Nedal aluminium lichtmast met HDPE grondstukbeschermer, in de grond geïnstalleerd, door Nedal geproduceerd met een basisdiameter van 114 mm, een masthoogte van 1,6  6,0 m, met gemiddelde lengte uithouder en een technische levensduur van 50 jaar. Schaalbaar op basis van basisdiameter inzetdiameter en hoogte in mmZowel representatief voor lichtmasten type conisch en verloop  cilindrisch verjongd, evenals lichtmasten type paaltop geen uithouder en dubbele uithouder. De masthoogte wordt gedefinieerd op de hoogte van het lichtpunt. Referentieproduct is een verloop lichtmast, 114 mm basisdiameter, 6,0 m masthoogte, met uithouder van gemiddelde lengte.</t>
  </si>
  <si>
    <t>Nedal aluminium lichtmast met HDPE grondstukbeschermer, basisdiameter 120145 mm, schaalbaar, masthoogte 3,1  9,0 m met gemiddelde lengte uithouder</t>
  </si>
  <si>
    <t>Nedal aluminium lichtmast met HDPE grondstukbeschermer, in de grond geïnstalleerd, door Nedal geproduceerd met een basisdiameter van 120145 mm, een masthoogte van 3,1  9,0 m, met gemiddelde lengte uithouder en een technische levensduur van 50 jaar. Schaalbaar op basis van basisdiameter inzetdiameter en hoogte in mmZowel representatief voor lichtmasten type conisch en verloop  cilindrisch verjongd, evenals lichtmasten type paaltop geen uithouder en dubbele uithouder. De masthoogte wordt gedefinieerd op de hoogte van het lichtpunt. Referentieproduct is een conische lichtmast, 145 mm basisdiameter, 7,5 m masthoogte, met uithouder van gemiddelde lengte.</t>
  </si>
  <si>
    <t>Nedal aluminium lichtmast met HDPE grondstukbeschermer, basisdiameter 165 mm, schaalbaar, masthoogte 3,0  10,0 m met gemiddelde lengte uithouder</t>
  </si>
  <si>
    <t>Nedal aluminium lichtmast met HDPE grondstukbeschermer, in de grond geïnstalleerd, door Nedal geproduceerd met een basisdiameter van 165 mm, een masthoogte van 3,0  10,0 m, met gemiddelde lengte uithouder en een technische levensduur van 50 jaar. Schaalbaar op basis van basisdiameter inzetdiameter en hoogte in mmZowel representatief voor lichtmasten type conisch en verloop  cilindrisch verjongd, evenals lichtmasten type paaltop geen uithouder en dubbele uithouder. De masthoogte wordt gedefinieerd op de hoogte van het lichtpunt. Referentieproduct is een conische lichtmast, 165 mm basisdiameter, 7,0 m masthoogte, met uithouder van gemiddelde lengte.</t>
  </si>
  <si>
    <t>Nedal aluminium lichtmast met HDPE grondstukbeschermer, basisdiameter 177199 mm, schaalbaar, masthoogte 6,6  12,0 m met gemiddelde lengte uithouder</t>
  </si>
  <si>
    <t>Nedal aluminium lichtmast met HDPE grondstukbeschermer, in de grond geïnstalleerd, door Nedal geproduceerd met een basisdiameter van 177199 mm, een masthoogte van 6,6  12,0 m, met gemiddelde lengte uithouder en een technische levensduur van 50 jaar. Schaalbaar op basis van basisdiameter inzetdiameter en hoogte in mmZowel representatief voor lichtmasten type conisch en verloop  cilindrisch verjongd, evenals lichtmasten type paaltop geen uithouder en dubbele uithouder. De masthoogte wordt gedefinieerd op de hoogte van het lichtpunt. Referentieproduct is een verloop lichtmast, 177 mm basisdiameter, 10,0 m masthoogte, met uithouder van gemiddelde lengte.</t>
  </si>
  <si>
    <t>Nedal aluminium lichtmast met HDPE grondstukbeschermer, basisdiameter 202 mm, schaalbaar, masthoogte 9,61  12,0 m met gemiddelde lengte uithouder</t>
  </si>
  <si>
    <t>Nedal aluminium lichtmast met HDPE grondstukbeschermer, in de grond geïnstalleerd, door Nedal geproduceerd met een basisdiameter van 202 mm, een masthoogte van 9,61  12,0 m, met gemiddelde lengte uithouder en een technische levensduur van 50 jaar. Schaalbaar op basis van basisdiameter inzetdiameter en hoogte in mmZowel representatief voor lichtmasten type conisch en verloop  cilindrisch verjongd, evenals lichtmasten type paaltop geen uithouder en dubbele uithouder. De masthoogte wordt gedefinieerd op de hoogte van het lichtpunt. Referentieproduct is een verloop lichtmast, 202 mm basisdiameter, 10,0 m masthoogte, met uithouder van gemiddelde lengte.</t>
  </si>
  <si>
    <t>Stalen Damwand, secundair staal,  Gooimeer</t>
  </si>
  <si>
    <t>Stalen damwand geproduceerd in een Electric Arc Furnace. 100% secundair staal. De damwand heeft een gemiddeld gewicht van 115 kg en een dikte van 11 mm. Productkaart is geldig voor toepassingen in zoetwater.</t>
  </si>
  <si>
    <t>Modulair Raamelement MSG geanodiseerd Reanco</t>
  </si>
  <si>
    <t>Met het combineren van meerdere modulair raamelement MSG van Reanco kan een volwaardig geluidsreflecterend scherm worden gefabriceerd. De losse elementen staan het toe dat er gevarieerd wordt in hoogte.  Het gehele element heeft een lengte van 5980 mm, een hoogte van 1000 mm en een gewicht van ca. 340 kg. Dit wordt in deze LCA teruggerekend naar 1 m2. De maximale windlast van het element is 1,3 kNm2. De Reference Service Life RSL van het raamelement betreft 50 jaar DuboCalc Bibliotheek versie 5.01.14052018</t>
  </si>
  <si>
    <t>Chainable keuken  600mm onderkast module</t>
  </si>
  <si>
    <t>De materialisatie van een stuk onderkast module 600mm. Inclusief hang en sluitwerk, ladebak, ladegeleiders, grepen, tussenschot, legplank, en bevestigingsmaterialen. Exclusief keukenblad, spoelbak en kraan. Met deze productkaart kan de gebruiker, in combinatie met de productkaart [Chainable keuken  600mm bovenkast module] verschillende configuraties van de keuken modelleren.Een 'Chainable Keuken' is een modulaire keuken met terugnamegarantie en bestaat minimaal uit de volgende onderdelen: onderkast modules, spoelbak, kraan, granieten blad.</t>
  </si>
  <si>
    <t>XCarb Recycled and renewably produced steel sections and merchant bars densiteit 7850 kgm3</t>
  </si>
  <si>
    <t>Dit product is geproduceerd met 100% hernieuwbare energie waarvoor een GoO Guarantee of Origin certificate aangeleverd werd. De hernieuwbare mix bevat wind en zonneenergie uit Frankrijk, Belgie en Spanje.De resultaten van de EPD zijn gebaseerd op een installatiescenario met bouten. Verwacht wordt dat de resultaten ook representatief zijn voor het lasscenario. Een beperkte gevoeligheidsanaltoont dat 100 m lassen nog steedseen vergelijkbaar of zelfs lager effect heeft dan het gebruik van bouten. Echter, men moet bedenken dat er momenteel zeer weinig informatie beschikbaar is over het lasscenario en de milieueffecten daarvan.</t>
  </si>
  <si>
    <t>Chainable keuken  600mm bovenkast module</t>
  </si>
  <si>
    <t>De materialisatie van een stuk bovenkast module 600mm. Inclusief hang en sluitwerk, tussenschot, legplank, en bevestigingsmaterialen.Met deze productkaart kan de gebruiker, in combinatie met de productkaart [Chainable keuken  600mm onderkast module] verschillende configuraties van de keuken modelleren.Een 'Chainable Keuken' is een modulaire keuken met terugnamegarantie en bestaat minimaal uit de volgende onderdelen: onderkast modules, spoelbak, kraan, granieten blad.</t>
  </si>
  <si>
    <t>Materialisatie elektriciteitsnet zonder opwekkingsmiddelen, externe levering, bij consument, per kWh</t>
  </si>
  <si>
    <t>Milieuprofiel Materialisatie elektriciteitsnet zonder opwekkingsmiddelen, externe levering, bij consument, per kWh. Categorie 3a, zonder opslag. Dit milieuprofiel is bedoeld voor invulling van de post externe levering binnen de MPGmethodiek en omvat materialisatie van het elektriciteitsnet zonder de opwekkingsmiddelen EN15804 modules A1A3 en D.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</si>
  <si>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ProPlaySport Balance, by Schmitz B.V. applied as a shockpad</t>
  </si>
  <si>
    <t>ProPlaySport Balance, manufactured by Schmitz B.V. with a RSL of 25 years and applied as a shockpad in a synthetic turf system. The shockpad has a thickness of 17 mm and a specific weight of 2,4 kgm2.</t>
  </si>
  <si>
    <t>ProPlaySport 15215, by Schmitz B.V. applied as a shockpad</t>
  </si>
  <si>
    <t>ProPlaySport 15215, manufactured by Schmitz B.V. with a RSL of 25 years and applied as a shockpad in a synthetic turf system. The shockpad has a thickness of 15 mm and a specific weight of 3,2 kgm2.</t>
  </si>
  <si>
    <t>EcoSheetPiles  Plus van ArcelorMittal, damwand staal  Green Electricity</t>
  </si>
  <si>
    <t>EcoSheetPiles  Plus are produced 100% renewable electricity supply with Guarantee of Origin.\"In the Life cycle assessment the following is included in this study:A1, A2, A3, A5 only construction waste, B15, C2D.Construction A4Because transport can differ per location, this has not been included in the LCA. A4 can be calculated in accordance with the values in the remarks specified for a tonkm.Construction and  Demolition phase A5C1The equipment needed during the construction en demolition phase is not within Arcelormittals sphere of influence and can differ greatly per location and implementation technique. Therefore this phase has not been included. End of life phase C2C4, DThe document \"LCA Report category 3 data National Environmental Database: H41 Foundation structures  Steel sheet piling\" is updated in May 2022. In this document, EoL scenarios are revised. This gives an average scenario of 15% landfill, 25% reuse and 60% recycling.</t>
  </si>
  <si>
    <t>EcoSheetPiles  van ArcelorMittal, damwand staal  Traditional Electricity</t>
  </si>
  <si>
    <t>\"In the Life cycle assessment the following is included in this study:A1, A2, A3, A5 only construction waste, B15, C2D.Construction A4Because transport can differ per location, this has not been included in the LCA. A4 can be calculated in accordance with the values in the remarks specified for a tonkm.Construction and  Demolition phase A5C1The equipment needed during the construction en demolition phase is not within Arcelormittals sphere of influence and can differ greatly per location and implementation technique. Therefore this phase has not been included. The contractors can determine this themselves based on project data.End of life phase C2C4 and module DThe document \"LCA Report category 3 data National Environmental Database: H41 Foundation structures  Steel sheet piling\" is updated in May 2022. In this document, the endoflife scenarios are revised.This gives an average scenario of 15% landfill, 25% reuse and 60% recycling.</t>
  </si>
  <si>
    <t>Schanskorf langs spoor, losstaand</t>
  </si>
  <si>
    <t>De functionele eenheid betreft 1 m3 schanskorf schermen met een levensduur van 50 jaar. Dit gaat om een losstaande schanskorf.</t>
  </si>
  <si>
    <t>Greenfields TX SD s, by Greenfields B.V. applied as a top layer carpet</t>
  </si>
  <si>
    <t>Greenfields TX SD s, manufactured by Greenfields B.V. with a RSL of 8 years and applied as a top layer carpet in a synthetic turf system. The top layer carpet has a pile height of 18 mm and a specific weight of 2,038 kgm2.</t>
  </si>
  <si>
    <t>Greenfields MX NF 30 B, by Greenfields B.V. applied as a top layer carpet</t>
  </si>
  <si>
    <t>Greenfields MX NF 30 B, manufactured by Greenfields B.V. with a RSL of 8 years and applied as a top layer carpet in a synthetic turf system. The top layer carpet has a pile height of 30 mm and a specific weight of 3,400 kgm2.</t>
  </si>
  <si>
    <t>Domo Duraforce XSL 4516, by Domo Sports Grass B.V. applied as a top layer carpet</t>
  </si>
  <si>
    <t>Domo Duraforce XSL 4516, manufactured by Domo Sports Grass B.V. with a RSL of 10 years and applied as a top layer carpet in a synthetic turf system. The top layer carpet has a pile height of 45 mm and a specific weight of 2,609 kgm2.</t>
  </si>
  <si>
    <t>Domo Tiebreak 2219, by Domo Sports Grass B.V. applied as a top layer carpet</t>
  </si>
  <si>
    <t>Domo Tiebreak 2219, manufactured by Domo Sports Grass B.V. with a RSL of 10 years and applied as a top layer carpet in a synthetic turf system. The top layer carpet has a pile height of 22 mm and a specific weight of 2,303 kgm2.</t>
  </si>
  <si>
    <t>MOSA keramische vloertegel klein 15x15 cm, ongeglazuurd  geinstalleerd incl. set 2</t>
  </si>
  <si>
    <t>Mosa keramische vloertegel in kleinformaat 10x10cm, 15x15cm, 30x30cm,geïnstalleerd. Ongeglazuurd, dubbelhardgebakken. Cradle to Cradle; Gold gecertificeerd, geproduceerd in Maastricht.</t>
  </si>
  <si>
    <t>MOSA keramische vloertegel medium 60x60 cm, ongeglazuurd  geinstalleerd incl. set 2</t>
  </si>
  <si>
    <t>Mosa keramische vloertegel in mediumformaat 45x45cm, 30x60cm, 60x60cm, geïnstalleerd. Ongeglazuurd, dubbelhardgebakken. Cradle to Cradle; Gold gecertificeerd, geproduceerd in Maastricht</t>
  </si>
  <si>
    <t>MOSA keramische wandtegel 15x15 cm, d lt;7mm glanzend, zijdemat  geinstalleerd incl. set 2</t>
  </si>
  <si>
    <t>Mosa keramische wandtegel in kleinformaat 10x20cm, 15x15cm, 15x20cm met een dikte lt; 7mm, geïnstalleerd. Glanzend of zijdemat geglazuurd, witte scherf. Cradle to Cradle; Gold gecertificeerd, geproduceerd in Maastricht.</t>
  </si>
  <si>
    <t>MOSA keramische wandtegel 15x30 cm, d 78mm glanzend, zijdemat  geinstalleerd incl. set 2</t>
  </si>
  <si>
    <t>Mosa keramische wandtegel in mediumformaat 10x30cm, 15x30cm, 20x25cm, 30x30cm,met een dikte van 78mm, geïnstalleerd. Glanzend of zijdemat geglazuurd, witte scherf, Cradle to Cradle; Gold gecertificeerd, geproduceerd in Maastricht.</t>
  </si>
  <si>
    <t>MOSA keramische wandtegel 30x60 cm, d 8mm glanzend, zijdemat  geinstalleerd incl. set 2</t>
  </si>
  <si>
    <t>Mosa keramische wandtegel in grootformaat 22,5x45cm, 25x33cm, 30x45cm, 30x60cm, met een dikte gt;8mm, geïnstalleerd. Glanzend of zijdemat geglazuurd, witte scherf. Cradle to Cradle; Gold gecertificeerd, geproduceerd in Maastricht.</t>
  </si>
  <si>
    <t>MOSA keramische vloertegel groot 90x90 cm, ongeglazuurd  geinstalleerd incl set 2</t>
  </si>
  <si>
    <t>Mosa keramische vloertegel in grootformaat 90x90cm, 60x120cm, geïnstalleerd. Ongeglazuurd, dubbelhardgebakken. Cradle to Cradle; Gold gecertificeerd, geproduceerd in Maastricht</t>
  </si>
  <si>
    <t>Damwand Azobé, geprofileerd, duurzaam bosbeheer</t>
  </si>
  <si>
    <t>tong en groef, inclusief gording en RVS bevestigingsmiddelen, duurzaamheidsklasse 12 NENEN 350, sterkteklasse D70 NENEN 1912, rekenen kan met Dsheet piling; meer info: www.houtindegww.nl berekend per m2 met als uitgangspunt 5cm dik 5m1 lang, vallend breed, inclusief deksloof en gording zie ook houtwijzer: https:www.houtindegww.nlwpcontentuploads202004Houtwijzerdamwandenvanhout_mei2017.jpg</t>
  </si>
  <si>
    <t>Damwand Okan, geprofileerd, duurzaam bosbeheer</t>
  </si>
  <si>
    <t>tong en groef, inclusief gording en RVS bevestigingsmiddelen, duurzaamheidsklasse 1 NENEN 350, sterkteklasse D35 D40 NENEN 1912 rekenen kan met Dsheet piling; meer info: www.houtindegww.nlberekend per m2 uitgaande van 5cm dik5 m1 lang, vallend breed, inclusief deksloof en gording. zie ook houtwijzer: https:www.houtindegww.nlwpcontentuploads202004Houtwijzerdamwandenvanhout_mei2017.jpg</t>
  </si>
  <si>
    <t>Antea Sports Edel Soccer Diamondblade 45 mm, manufactured by Edel Grass BV, and applied as a top layer carpet</t>
  </si>
  <si>
    <t>Antea Sports Edel Soccer Diamondblade 45 mm, manufactured by Edel Grass BV with a RSL of 10 years and applied as a top layer carpet in a synthetic turf system. The top layer carpet has a pile height of 45 mm and a specific weight of 2,584 kgm2</t>
  </si>
  <si>
    <t>Antea Sports Hockey Edel Elite LSR 24mm, manufactured by Edel Grass BV, and applied as a top layer carpet</t>
  </si>
  <si>
    <t>Antea Sports Hockey Edel Elite LSR 24, manufactured by Edel Grass BV with a RSL of 12 years and applied as a top layer carpet in a synthetic turf system. The top layer carpet has a pile height of 24 mm and a specific weight of 2,348 kgm2.</t>
  </si>
  <si>
    <t>GCC ETlayer 25 mm, by GCC Sports Surfaces B.V. applied as a shock pad  Elayer</t>
  </si>
  <si>
    <t>GCC ETlayer 25 mm, manufactured by GCC Sports Surfaces B.V. with a RSL of 25 years and applied as a shock pad in a synthetic turf system. The shock pad  Elayer has a thickness of 25 mm and a specific weight of 28,2 kgm2.</t>
  </si>
  <si>
    <t>Tarkett_FieldTurf Ultra 360 3518, by Tarkett Sports B.V. applied as a top layer carpet</t>
  </si>
  <si>
    <t>Tarkett_FieldTurf Ultra 360 3518, manufactured by Tarkett Sports B.V. with a RSL of 10 years and applied as a top layer carpet in a synthetic turf system. The top layer carpet has a pile height of 35 mm and a specific weight of 2,768 kgm2.</t>
  </si>
  <si>
    <t>Tarkett_Quattro 4516, by Tarkett Sports B.V. applied as a top layer carpet</t>
  </si>
  <si>
    <t>Tarkett_Quattro 4516, manufactured by Tarkett Sports B.V. with a RSL of 10 years and applied as a top layer carpet in a synthetic turf system. The top layer carpet has a pile height of 45 mm and a specific weight of 2,792 kgm2.</t>
  </si>
  <si>
    <t>Elementgevels, BiCoSkin</t>
  </si>
  <si>
    <t>Een vierkante meter prefab elementgevel geproduceerd door De Groot en Visser BV. BicoSkin heeft een standaard maatvoering van 3200 x 3600 mm h x b, waarvan 40% open. De dikte van het element is 172 mm en heeft een isolatiewaarde van Rc = 5,60 m2.KW. Bevestigingsankers, afwerkingen en gevelopeningen kozijnen, beglazing, hang en sluitwerk zijn niet inbegrepen.</t>
  </si>
  <si>
    <t>EECULAIR Van Ee Staalspecialisten , Zwaar constructiestaal o.a. balken, liggers, kolommen in KG met terugname garantie op basis van 90%</t>
  </si>
  <si>
    <t>1 kg of the heavy constructionsteel Circulaire staalconstructie, zwaar constructiestaal in kg o.a. balken, liggers, kolommen Incl. bouten, moeren, kop en voetplaten. Excl. hulpstaal</t>
  </si>
  <si>
    <t>Isolatielagen, IsoBouw Powerblok GWW EPS 100 SE</t>
  </si>
  <si>
    <t>Een lichte, maar zeer drukvaste EPS fundering voor zettingsvrije infratoepassingen met een druksterkte van 100 kPa.</t>
  </si>
  <si>
    <t>Isolatielagen, IsoBouw Powerblok GWW EPS 150 SE</t>
  </si>
  <si>
    <t>Een lichte, maar zeer drukvaste EPS fundering voor zettingsvrije infratoepassingen met een druksterkte van 150 kPa.</t>
  </si>
  <si>
    <t>Isolatielagen, IsoBouw Powerblok GWW EPS 200 SE</t>
  </si>
  <si>
    <t>Een lichte, maar zeer drukvaste EPS fundering voor zettingsvrije infratoepassingen met een druksterkte van 200 kPa.</t>
  </si>
  <si>
    <t>Nova Universal Systeem 1x support, 1x windplaat, 1x ballastplaat  Sunbeam</t>
  </si>
  <si>
    <t>Montage systeem voor het monteren van zonnepanelen op platte daken. Dit systeem is geschikt voor het aanbrengen van 1 rij panelen die naar het zuiden zijn gericht. Er dienen 2 stuks gerekend te worden voor het eerste paneel in de rij en vervolgens 1 extra stuk voor elk volgende paneel in de rij. Indien er ballast benodigd is dient deze variant met ballast plaat gekozen te worden. Indien dit niet het geval is kan de variant zonder ballastplaat gekozen worden. De ballast zelf is geen onderdeel van deze productkaart.  Zie  de link naar de website van Sunbeam voor extra informatie: https:sunbeam.solarproductsunbeamnovauitvoeringen</t>
  </si>
  <si>
    <t>Luna Landscape  Sunbeam</t>
  </si>
  <si>
    <t>Montage systeem voor zonnepanelen op schuine daken in liggende oriëntatie. Er zijn 4 stuks nodig voor ieder paneel in de eerste horizontale rij en vervolgens 2 extra stuks voor ieder paneel dat in de rij erboven wordt geplaatst. Zie de volgende link voor meer informatie: https:sunbeam.solarproductsunbeamluna</t>
  </si>
  <si>
    <t>Luna Landscape Hoog  Sunbeam</t>
  </si>
  <si>
    <t>Montage systeem voor zonnepanelen op schuine daken in liggende oriëntatie. Er zijn 4 stuks nodig voor ieder paneel in de eerste horizontale rij en vervolgens 2 extra stuks voor ieder paneel dat in de rij erboven wordt geplaatst. Betreft de hoge variant welke meer ruimte biedt voor montage van hardware onder de panelen.Zie de volgende link voor meer informatie: https:sunbeam.solarproductsunbeamluna</t>
  </si>
  <si>
    <t>Van Kessel   op de luchtwaterlijn gerepareerde meerpaal met epoxyhars en glasvezelsstaven</t>
  </si>
  <si>
    <t>Luchtwaterlijn reparatie van een 15 meter lange azobé meerpaal. De reparatie wordt uitgevoerd met behulp van epoxyhars en glasvezelstaven. De standaard afmeting is een vierkante paal 350 x 350 mm. Het milieuprofiel is gepresenteerd per meter paal.</t>
  </si>
  <si>
    <t>B4 Bovenleidingdraden en kabels, bovenleidingssysteem spoor</t>
  </si>
  <si>
    <t>B4 Bovenleidingdraden en kabels per meter; voor bovenleidingsysteem van het spoor.Bovenleidingdraden en kabels verzorgen de stroomvoorziening en stroomgeleiding voor treinen. De bovenleidingdraden en kabels zoals beschreven in deze LCA bestaan uit, rijdraden koper met 1% zilver, 2x100 mm2, draagkabels, versterkingsleidingen aluminium, hangdraden CuMg0,4, zijwaartsen, bokjes, klemmen compleet koper, afspanwielen en gewichtsblokken. De bovenleidingkabels worden opgehangen aan bovenleidingportalen, welke geen onderdeel zijn van deze kaart.</t>
  </si>
  <si>
    <t>B1 Bovenleidingdraden en kabels, exclusief rijdraden, bovenleidingssysteem spoor</t>
  </si>
  <si>
    <t>B1 Bovenleidingdraden en kabels exclusief rijdraden per meter; voor bovenleidingsysteem van het spoor.Bovenleidingdraden en kabels verzorgen de stroomvoorziening en stroomgeleiding voor treinen. De bovenleidingdraden en kabels zoals beschreven in deze LCA bestaan uit, rijdraden koper met 1% zilver, 2x100 mm2, draagkabels, versterkingsleidingen koper, hangdraden CuMg0,4, zijwaartsen, bokjes, klemmen compleet koper, afspanwielen en gewichtsblokken. De bovenleidingkabels worden opgehangen aan bovenleidingportalen, welke geen onderdeel zijn van deze kaart.Deze kaart is exclusief de rijdraden.</t>
  </si>
  <si>
    <t>B4 Bovenleidingdraden en kabels, exclusief rijdraden, bovenleidingssysteem spoor</t>
  </si>
  <si>
    <t>B4 Bovenleidingdraden en kabels exclusief rijdraden per meter; voor bovenleidingsysteem van het spoor.Bovenleidingdraden en kabels verzorgen de stroomvoorziening en stroomgeleiding voor treinen. De bovenleidingdraden en kabels zoals beschreven in deze LCA bestaan uit, rijdraden koper met 1% zilver, 2x100 mm2, draagkabels, versterkingsleidingen aluminium, hangdraden CuMg0,4, zijwaartsen, bokjes, klemmen compleet koper, afspanwielen en gewichtsblokken. De bovenleidingkabels worden opgehangen aan bovenleidingportalen, welke geen onderdeel zijn van deze kaart.Deze kaart is exclusief rijdraden.</t>
  </si>
  <si>
    <t>Rijdraad, 1x120 mm2, bovenleidingssysteem spoor</t>
  </si>
  <si>
    <t>Rijdraad 1x120 mm2 per meter; onderdeel van de bedrading van het bovenleidingsysteem van het spoor.Bovenleidingdraden en kabels verzorgen de stroomvoorziening en stroomgeleiding voor treinen. In deze kaart zijn alleen de rijdraden opgenomen. Rijdraden voorzien de stroomtoevoer naar de treinen. De rijdraad bevat 1% zilver. 1x120 mm2 rijdraden worden toegepast in 25 kV trajecten bijv. de Betuwelijn. De rijdraden worden middels verticale handdraden verbonden met een draagkabel welke in een boog tussen portalen hangt; dit is geen onderdeel van de LCA. De arm of balk van het portaal waaraan het bovenleidingsysteem bevestigd is tevens geen onderdeel van de LCA studie.</t>
  </si>
  <si>
    <t>B4arm, bovenleidingssysteem spoor</t>
  </si>
  <si>
    <t>Het bovenleidingdraden en kabelsysteem B4 wordt opgehangen aan specifiek voor het systeem gemaakte B4armen. De inventarisatie van de B4arm groep 1, welk type het meest wordt toegepast. Het B4systeem wordt toegepast op HSLtrajecten.</t>
  </si>
  <si>
    <t>Dichtschermen, Epsilon gerecycled PVC 4m</t>
  </si>
  <si>
    <t>ProLock dicht enof kwelscherm van Profextru Productie B.V. te Hardenberg. In de Nationale Milieudatabase zijn milieuprofielen van 16 ProLock varianten opgenomen. Dit product betreft: ProLock Epsilon scherm van gerecycled PVC, lengte 4 m. Functie: bescherming tegen kwelwater en piping. Toepassing in dijken, stuwen, aquaducten, peilscheidingen en bodemsanering. Deksloven enof verankeringen zijn niet opgenomen in deze productkaart, aangezien deze geen integraal onderdeel van de damwanden zijn. Alle onderdelen zijn gecombineerd opgenomen in het elementonderdeel damwanden. LCArapport 06072023 conform Bepalingsmethode Milieuprestatie Bouwwerken versie 1.0 aanvullend op hoofdrapport voor andere Profextru damwanden. Opgesteld door Stichting Stimular, getoetst en goedgekeurd door SGS Search. Alle levensfasen meegenomen. Geen onderhoud nodig in gebruiksfase, geen emissies. Levensduur 100 jaar. Zie www.ProLock.nl.</t>
  </si>
  <si>
    <t>Dichtschermen, Epsilon gerecycled PVC 4 m met sealing</t>
  </si>
  <si>
    <t>ProLock dicht enof kwelscherm van Profextru Productie B.V. te Hardenberg. In de Nationale Milieudatabase zijn milieuprofielen van 16 ProLock varianten opgenomen. Dit product betreft: ProLock Epsilon scherm van gerecycled PVC, lengte 4 m met sealingstrip. Functie: bescherming tegen kwelwater en piping. Toepassing in dijken, stuwen, aquaducten, peilscheidingen en bodemsanering. Deksloven enof verankeringen zijn niet opgenomen in deze productkaart, aangezien deze geen integraal onderdeel van de damwanden zijn. Alle onderdelen zijn gecombineerd opgenomen in het elementonderdeel damwanden. LCArapport 06072023 conform Bepalingsmethode Milieuprestatie Bouwwerken versie 1.0 aanvullend op hoofdrapport voor andere Profextru damwanden. Opgesteld door Stichting Stimular, getoetst en goedgekeurd door SGS Search. Alle levensfasen meegenomen. Geen onderhoud nodig in gebruiksfase, geen emissies. Levensduur 100 jaar. Zie www.ProLock.nl.</t>
  </si>
  <si>
    <t>Dichtschermen, Epsilon gerecycled PVC met toplaag van UVR  4 m</t>
  </si>
  <si>
    <t>ProLock dicht enof kwelscherm van Profextru Productie B.V. te Hardenberg. In de Nationale Milieudatabase zijn milieuprofielen van 16 ProLock varianten opgenomen. Dit product betreft: ProLock Epsilon scherm van gerecycled PVC met UV werende toplaag, lengte 4 m. Functie: bescherming tegen kwelwater en piping. Toepassing in dijken, stuwen, aquaducten, peilscheidingen en bodemsanering. Deksloven enof verankeringen zijn niet opgenomen in deze productkaart, aangezien deze geen integraal onderdeel van de damwanden zijn. Alle onderdelen zijn gecombineerd opgenomen in het elementonderdeel damwanden. LCArapport 06072023 conform Bepalingsmethode Milieuprestatie Bouwwerken versie 1.0 aanvullend op hoofdrapport voor andere Profextru damwanden. Opgesteld door Stichting Stimular, getoetst en goedgekeurd door SGS Search. Alle levensfasen meegenomen. Geen onderhoud nodig in gebruiksfase, geen emissies. Levensduur 60 jaar. Zie www.ProLock.nl.</t>
  </si>
  <si>
    <t>Dichtschermen, Epsilon gerecycled PVC met toplaag van UVR  4 m met sealing</t>
  </si>
  <si>
    <t>ProLock dicht enof kwelscherm van Profextru Productie B.V. te Hardenberg. In de Nationale Milieudatabase zijn milieuprofielen van 16 ProLock varianten opgenomen. Dit product betreft: ProLock Epsilon scherm van gerecycled PVC, lengte 4 m met met UV werende toplaag en sealingstrip. Functie: bescherming tegen kwelwater en piping. Toepassing in dijken, stuwen, aquaducten, peilscheidingen en bodemsanering. Deksloven enof verankeringen zijn niet opgenomen in deze productkaart, aangezien deze geen integraal onderdeel van de damwanden zijn. Alle onderdelen zijn gecombineerd opgenomen in het elementonderdeel damwanden. LCArapport 06072023 conform Bepalingsmethode Milieuprestatie Bouwwerken versie 1.0 aanvullend op hoofdrapport voor andere Profextru damwanden. Opgesteld door Stichting Stimular, getoetst en goedgekeurd door SGS Search. Alle levensfasen meegenomen. Geen onderhoud nodig in gebruiksfase, geen emissies. Levensduur 60 jaar. Zie www.ProLock.nl.</t>
  </si>
  <si>
    <t>Funderingsbalk met C2025 0% betongranulaat, Raijmakers Beton Helden en Someren</t>
  </si>
  <si>
    <t>Funderingsbalk met C2025 20% betongranulaat, Raijmakers Beton Helden en Someren</t>
  </si>
  <si>
    <t>Funderingsbalk met C3037 0% betongranulaat, Raijmakers Beton Helden en Someren</t>
  </si>
  <si>
    <t>Funderingsbalk met C3037 20% betongranulaat, Raijmakers Beton Helden en Someren</t>
  </si>
  <si>
    <t>Funderingspaal met C2025 0% betongranulaat Raijmakers Beton Helden en Someren</t>
  </si>
  <si>
    <t>Kelderwand met C3037 0% betongranulaat Raijmakers Beton Helden en Someren</t>
  </si>
  <si>
    <t>Vloer vaste ondergrond met C2025 0% betongranulaat Raijmakers Beton Helden en Someren</t>
  </si>
  <si>
    <t>Vloer vaste ondergrond met C2025 20% betongranulaat Raijmakers Beton Helden en Someren</t>
  </si>
  <si>
    <t>Vloer vaste ondergrond met C3037 0% betongranulaat Raijmakers Beton Helden en Someren</t>
  </si>
  <si>
    <t>Breedplaatvloer druklaag C2025 0% betongranulaat Raijmakers Beton Helden en Someren</t>
  </si>
  <si>
    <t>Breedplaatvloer druklaag C2025 20% betongranulaat Raijmakers Beton Helden en Someren</t>
  </si>
  <si>
    <t>Breedplaatvloer druklaag C3037 0% betongranulaat Raijmakers Beton Helden en Someren</t>
  </si>
  <si>
    <t>Breedplaatvloer druklaag C3037 20% betongranulaat Raijmakers Beton Helden en Someren</t>
  </si>
  <si>
    <t>Massieve wand, dragend C2025 0% betongranulaat Raijmakers Beton Helden en Someren</t>
  </si>
  <si>
    <t>Massieve wand, dragend C2025 20% betongranulaat Raijmakers Beton Helden en Someren</t>
  </si>
  <si>
    <t>Massieve wand, dragend C3037 0% betongranulaat Raijmakers Beton Helden en Someren</t>
  </si>
  <si>
    <t>Massieve wand, dragend C3037 20% betongranulaat Raijmakers Beton Helden en Someren</t>
  </si>
  <si>
    <t>Daken druklaag op breedplaatvloer C2025 0% betongranulaat Raijmakers Beton Helden en Someren</t>
  </si>
  <si>
    <t>Daken druklaag op breedplaatvloer C2025 20% betongranulaat Raijmakers Beton Helden en Someren</t>
  </si>
  <si>
    <t>Daken druklaag op breedplaatvloer C3037 0% betongranulaat Raijmakers Beton Helden en Someren</t>
  </si>
  <si>
    <t>Vloer C2025 0% betongranulaat Raijmakers Beton Helden en Someren</t>
  </si>
  <si>
    <t>Vloer C2025 20% betongranulaat Raijmakers Beton Helden en Someren</t>
  </si>
  <si>
    <t>Vloer C3037 0% betongranulaat Raijmakers Beton Helden en Someren</t>
  </si>
  <si>
    <t>Vloer C3037 20% betongranulaat Raijmakers Beton Helden en Someren</t>
  </si>
  <si>
    <t>Druklaag, kanaalplaat vrijdragende vloer C2025 20% betongranulaat Raijmakers Beton Helden en Someren</t>
  </si>
  <si>
    <t>Druklaag, kanaalplaat vrijdragende vloer C2025 0% betongranulaat Raijmakers Beton Helden en Someren</t>
  </si>
  <si>
    <t>Druklaag, kanaalplaat vrijdragende vloer C3037 0% betongranulaat Raijmakers Beton Helden en Someren</t>
  </si>
  <si>
    <t>Druklaag, kanaalplaat vrijdragende vloer C3037 20% betongranulaat Raijmakers Beton Helden en Someren</t>
  </si>
  <si>
    <t>EcoSheetPiles  van ArcelorMittal, damwand staal  Traditional Electricity per m2</t>
  </si>
  <si>
    <t>1 m2 sheet pile of type AZ24700 0.1367 kgm2including:A1, A2, A3, A5 only construction waste, B15, C2D. LCA based on a 1 m2 sheet Construction A4Because transport can differ per location, this has not been included in the LCA. A4 can be calculated in accordance with the values in the remarks specified for a tonkm.Construction and  Demolition phase A5C1The equipment needed during the construction en demolition phase is not within Arcelormittals sphere of influence and can differ greatly per location and implementation technique. Therefore this phase has not been included. The contractors can determine this themselves based on project data.End of life phase C2C4 and module DThe document \"LCA Report category 3 data National Environmental Database: H41 Foundation structures  Steel sheet piling\" is updated in May 2022. In this document, the endoflife scenarios are revised.This gives an average scenario of 15% landfill, 25% reuse and 60% recycling.</t>
  </si>
  <si>
    <t>Straatbaksteen Bamp;U, KNB Set1amp;2</t>
  </si>
  <si>
    <t>De volledige levenscyclus van 1 m2 straatbaksteen. De genoemde levensduur heeft betrekking op de duur van de productcyclus die in de LCA berekening is gehanteerd. De technische levensduur van straatbakstenen is veel langer dan 25 jaar.</t>
  </si>
  <si>
    <t>Straatbaksteen GWW, KNB Set1amp;2</t>
  </si>
  <si>
    <t>EcoSheetPiles  Plus van ArcelorMittal, damwand staal  Green Electricity per m2 v1</t>
  </si>
  <si>
    <t>1 m2 sheet pile of type AZ24700 0.1367 kgm2. EcoSheetPiles  Plus are produced 100% renewable electricity supply with Guarantee of Origin.including: A1, A2, A3, A5 only construction waste, B15, C2D.Construction A4Because transport can differ per location, this has not been included in the LCA. A4 can be calculated in accordance with the values in the remarks specified for a tonkm.Construction and  Demolition phase A5C1The equipment needed during the construction en demolition phase is not within Arcelormittals sphere of influence and can differ greatly per location and implementation technique. Therefore this phase has not been included. End of life phase C2C4, DThe document \"LCA Report category 3 data National Environmental Database: H41 Foundation structures  Steel sheet piling\" is updated in May 2022. In this document, EoL scenarios are revised. This gives an average scenario of 15% landfill, 25% reuse and 60% recycling.</t>
  </si>
  <si>
    <t>Brekerzand 02 mm greenSand</t>
  </si>
  <si>
    <t>Het brekerzand van greenSand legt CO2 vast, omdat het gemaakt is van olivijnrijk gesteente. Dit verklaart de negatieve milieukosten. De LCA betreft de volledige levenscyclus, rekening houdend met vervoer in big bags, maar het kan ook in bulk. LCA is gebaseerd op 100 jaar, daarna geldt het zand als secundair product en gaat de CO2opname nog door. Bulk dichtheid is 1170 kgm3. Deze productkaart is voor 1 m3 opgesteld 1170 kg.</t>
  </si>
  <si>
    <t>halfverharding 06 mm greenSand</t>
  </si>
  <si>
    <t>De greenSand halfverharding van 06mm legt CO2 vast omdat het gemaakt is van olivijnrijk gesteente. Dit verklaart de negatieve milieukosten. De LCA is gebaseerd op 100 jaar berekend, daarna geldt het zand als secundair product en gaat de  CO2opname  nog door. Dankzij de hoge haakweerstand en waterdoorlatendheid is het zeer geschikt voor wandel en fietspaden. De productkaart is opgesteld voor 1 m3 met een bulk dichtheid van 1253 kgm3.</t>
  </si>
  <si>
    <t>Tijdelijke stalen rijplaat inzetduur 1 week</t>
  </si>
  <si>
    <t>Korte omschrijving:  Betreft een stalen rijplaat met een dikte van 15 mm die ingezet wordt voor tijdelijke werken en vervolgens weer opnieuw toegepast kan worden in een ander project. De tijdelijke rijplaat wordt hergebruikt totdat deze technisch niet meer voldoet. Toepassing in het werk: Rijplaat wordt ingezet bij tijdelijke werken. Rijplaten dienen bijvoorbeeld ter bescherming van bestrating en voorkomen van wegzakken in drassige ondergrond.Functionele Eenheid: m2Levensduur jaar: 40 jaar. 999 jaar aangehouden vanwege voorkomen vervangingenSchaling: o De standaardschalingsmaat inclusief eenheden; 7 dageno De minimale en maximale schalingsmaat: minimum: 1 dag, maximum: 40 jaar 14610 dagenGewicht kg van product per Functionele Eenheid FE : 120 kgm2Lengte m : 1Breedte m : 1Dikte m: 0,015</t>
  </si>
  <si>
    <t>Tijdelijke stalen rijplaat Inzetduur 3 maanden</t>
  </si>
  <si>
    <t>Korte omschrijving:  Betreft een stalen rijplaat met een dikte van 15 mm die ingezet wordt voor tijdelijke werken en vervolgens weer opnieuw toegepast kan worden in een ander project. De tijdelijke rijplaat wordt hergebruikt totdat deze technisch niet meer voldoet.Toepassing in het werk: Rijplaat wordt ingezet bij tijdelijke werken. Rijplaten dienen bijvoorbeeld ter bescherming van bestrating en voorkomen van wegzakken in drassige ondergrond.Functionele Eenheid: m2Levensduur jaar: 40 jaar. 999 jaar aangehouden vanwege voorkomen vervangingenSchaling: o De standaardschalingsmaat inclusief eenheden: 91,31 dagen 3 maandeno De minimale en maximale schalingsmaat: minimum: 1 dag, maximum: 40 jaar 14610 dagenGewicht kg van product per Functionele Eenheid FE : 120 kgm2Lengte m : 1Breedte m : 1Dikte m: 0,015</t>
  </si>
  <si>
    <t>Tijdelijke composieten rijplaat Inzetduur 1 week</t>
  </si>
  <si>
    <t>Korte omschrijving:  Betreft een composieten glasvezelversterkt polyester rijplaat met een dikte van 8 cm die ingezet wordt voor tijdelijke werken en vervolgens weer opnieuw toegepast kan worden in een ander project. De tijdelijke rijplaat wordt hergebruikt totdat deze technisch niet meer voldoet.Toepassing in het werk: Rijplaat wordt ingezet bij tijdelijke werken. Rijplaten dienen bijvoorbeeld ter bescherming van bestrating en voorkomen van wegzakken in drassige ondergrond.Functionele Eenheid: m2Levensduur jaar: 15 jaar. Ingevoerd als 999 jaar ter voorkomen van onbedoelde vervangingenSchaling: oDe standaardschalingsmaat inclusief eenheden; 7 dagen;oDe minimale en maximale schalingsmaat; minimum: 1 dag maximum: 15 jaar 5478,75 dagenGewicht kg van product per Functionele Eenheid FE : 48 kgm2Lengte m : 1Breedte m : 1Dikte m: 0,08</t>
  </si>
  <si>
    <t>Tijdelijke composieten rijplaat Inzetduur 3 maanden</t>
  </si>
  <si>
    <t>Korte omschrijving:  Betreft een composieten glasvezelversterkt polyester rijplaat met een dikte van 8 cm die ingezet wordt voor tijdelijke werken en vervolgens weer opnieuw toegepast kan worden in een ander project. De tijdelijke rijplaat wordt hergebruikt totdat deze technisch niet meer voldoet.Toepassing in het werk: Rijplaat wordt ingezet bij tijdelijke werken. Rijplaten dienen bijvoorbeeld ter bescherming van bestrating en voorkomen van wegzakken in drassige ondergrond.Functionele Eenheid: m2Levensduur jaar: 15 jaar. Ingevoerd als 999 jaar ter voorkomen van onbedoelde vervangingenSchaling: oDe standaardschalingsmaat inclusief eenheden; 91,31 dagen 3 maanden;oDe minimale en maximale schalingsmaat; minimum: 1 dag maximum: 15 jaar 5478,75 dagenGewicht kg van product per Functionele Eenheid FE : 48 kgm2Lengte m : 1Breedte m : 1Dikte m: 0,08</t>
  </si>
  <si>
    <t>Vibropalen</t>
  </si>
  <si>
    <t>Korte omschrijving: Vibropalen zijn geheide, in de grond gevormde betonpalen, als onderdeel van een zware vloerconstructie. Een stalen casing wordt de grond in geheid, waarna het ontstane gat wordt gevuld met wapening en beton. Hierna wordt de casing weer naar boven getrild voor hergebruik. De voetplaat blijft achter in de constructie. Aangezien de voetplaat niet schaalt met de lengte, is als uitgangspunt een vibropaal van 35m beschouwd en per meter uitgewerkt.;Toepassing in het werk: Vibropalen worden ingezet bij de constructies van zeekades;Functionele Eenheid : m1;Levensduur jaar: 100 jaar;Gewicht kg van product per Functionele Eenheid FE : 907,91 kgm1 exclusief herbruikbare buispaal;Lengte m : 1 Uitgangspunt voor voetplaat is een vibropaal van 35 m1;Buiten diameter m: 0,609 buispaal;Wanddikte m: 0,03 buispaal;</t>
  </si>
  <si>
    <t>MVpalen</t>
  </si>
  <si>
    <t>Korte omschrijving: De MullerVerfahren paal MVpalen is een type verankeringselement, als onderdeel van een kadeconstructie. MVpalen bestaat uit stalen Hprofielen die met behulp van grout als smeermiddel in de grond worden gebracht. De functionele eenheid van de MVpalen strekkende meters m1.;Toepassing in het werk: MVpalen zijn onderdeel van een kade constructie;Functionele Eenheid : m1;Levensduur jaar: 100 jaar;Gewicht kg van product per Functionele Eenheid FE : 586 kgm1;Lengte m : 1 = FE;Hoogte m: 0,3;Breedte m: 0,6;</t>
  </si>
  <si>
    <t>Deelproduct: Cilindrische fender, rubber</t>
  </si>
  <si>
    <t>Per fender dienen 3 deelproductkaarten te worden gebruik: rubber, stalen buis, en ketting+bevestigingKorte omschrijving: Cilindervormige rubberen fender die energie van afmerende schepen absorbeert. Cilindrische fenders bestaan uit rubberen buis, welke middels stalen kettingen, bevestigingsmiddelen en stalen buis worden opgehangen aan de kade.Toepassing in het werk: De fender beschermt schepen en kade van een harde botsing tijdens het aanmeren.Functionele Eenheid : Fender: m1Levensduur jaar: 20Schaling fender: oDe standaardschalingsmaat inclusief eenheden; 1000mm buitendiameteroDe minimale en maximale schalingsmaat inclusief eenheden; Minimaal 800mm en maximaal 1600mmGewicht kg van product per Functionele Eenheid FE : Fender: 707 kgmLengte m : 1Buiten diameter m: 1Binnen diameter m: 0,5Wanddikte m: 0,5m</t>
  </si>
  <si>
    <t>Modulair gevelsysteem Ciskin uit gerecycled aluminium 74,4% secundair, poedercoating met terugname garantie</t>
  </si>
  <si>
    <t>De gegevens vertegenwoordigen een Ciskingevel van 1 m2, die deel uitmaakt van het Circular Facade Companyproject van Alkondor, De Groot en Visser, en Wicona. Het gevelsysteem is het best te duiden als een Window Wall System, een systeem tussen een vliesgevel en een raamgevelsysteem in. Het gevelsysteem bevat tenminste 74,4% postconsumer recyclaat. De geëvalueerde configuratie omvat de volgende componenten: Aluminium profielen voor het frame Circal 75R end of life aluminium en REDUXA; Structurele ankers en accessoires roestvrij staal en aluminium; Isolator in het profiel PA6; Afdichtingen EPDM; Schuim, rubbers en elastomeerfolie rubbers; en oppervlaktebehandeling poedercoating.Houd er rekening mee dat deze geëvalueerde configuratie een gemiddelde opstelling vertegenwoordigt 3,6m1  1,8m1 = 6,48 m2 en geen glas, ramen, interne isolatiematerialen, deuren of bekleding omvat.</t>
  </si>
  <si>
    <t>Hergebruikte geleiderail, staal, per meter</t>
  </si>
  <si>
    <t>Op basis van de productkaart \"gerenoveerde stalen geleiderail\" is de hergebruikte geleiderail opgesteld per meter. Deze productkaart is gebaseerd op geleiderail VLP 2Z13380. De massa betreft 42,22 kgm, levensduur bedraagt 16 jaar. De hergebruikte geleiderail verschilt van de gerenoveerde geleiderail op basis van de volgende punten: Het product wordt niet opnieuw verzinkt.Het product wordt niet gebeitst.Overige aannamen:De bevestigingsmiddelen zullen niet worden hergebruikt.In de oorspronkelijke modellering worden zinkemissies gerekend naar zowel bodem als water. Deze zullen in de nieuwe levensfase vermoedelijk lager zijn. Echter zijn dezelfde waardes aangehouden als worst case benadering.</t>
  </si>
  <si>
    <t>Verwijderen  Stuwkettingen, laag gelegeerd staal en gesmeerd</t>
  </si>
  <si>
    <t>Korte omschrijving: Laaggelgegeerde stalen kettingen voor het opereren van stuwen. Deze variant behoeft smeermiddelen om te opereren.Toepassing: Het opereren van stuwenEenheid: meterLevensduur: 50 jaarGewicht: 326,1 kgm</t>
  </si>
  <si>
    <t>Natlak constructieprofiel, staal 1500 kgm</t>
  </si>
  <si>
    <t>Korte omschrijving: Constructieprofiel bestaande uit staal en natlakconservering.Toepassing in het werk: Constructieve toepassing in GWW Functionele eenheid: kgLevensduur: 100 jaarSchaling: Object per gewicht, natlaksysteem schaalbaar a.d.h.v. aantal kgm constructieprofielStandaard schalingsmaat o.b.v. 100 kgm 0,014 m2kgVan toepassing op het aantal m2 conservering</t>
  </si>
  <si>
    <t>Constructieprofiel, verzinkt staal 1500 kgm</t>
  </si>
  <si>
    <t>Korte omschrijving: Constructieprofiel bestaande uit staal en zink conservering.Toepassing in het werk: Constructieve toepassing in GWW Functionele eenheid: kgLevensduur: 100 jaarSchaling: Object per gewicht, verzinking schaalbaar a.d.h.v. aantal kgm constructieprofielStandaard schalingsmaat o.b.v. 100 kgm 0,014 m2kgVan toepassing op het aantal m2 conservering</t>
  </si>
  <si>
    <t>Spoorwissel 1:12 met geconstrueerd puntstuk</t>
  </si>
  <si>
    <t>De functionele eenheid betreft een 1:12 wissel in de LTmaat volgens het BG+ontwerp met 60E1 spoorstaven met een levensduur van 45 jaar.De functie van een wissel is het realiseren een fysieke vertakking in het spoornet. De LCA heeft betrekking op gewone wissels linksleidend, rechtsleidend. danwel symetrisch.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uit reguliere spoorstaven geconstrueerd stalen puntstuk.Hulpspoorstaven bij wissels die tijdelijk worden gebruikt en na aanleg van het wissel weer worden verwijderd, en worden geretourneerd aan de leverancier  zijn niet meegenomen</t>
  </si>
  <si>
    <t>Spoorwissel 1:12 met mangaanstaal puntstuk</t>
  </si>
  <si>
    <t>De functionele eenheid betreft een 1:12 wissel in de LTmaat volgens het BG+ontwerp met 60E1 spoorstaven met een levensduur van 45 jaar.De functie van een wissel is het realiseren een fysieke vertakking in het spoornet. De LCA heeft betrekking op gewone wissels linksleidend, rechtsleidend. danwel symetrisch.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mangaanstalen puntstuk.Hulpspoorstaven bij wissels die tijdelijk worden gebruikt en na aanleg van het wissel weer worden verwijderd, en worden geretourneerd aan de leverancier  zijn niet meegenomen</t>
  </si>
  <si>
    <t>Spoorwissel 1:15 symmetrisch met geconstrueerd puntstuk</t>
  </si>
  <si>
    <t>De functionele eenheid betreft een symmetrische 1:15 wissel in de LTmaat volgens het BG+ontwerp met 60E1 spoorstaven met een levensduur van 45 jaar.De functie van een wissel is het realiseren een fysieke vertakking in het spoornet. De LCA heeft betrekking op een symetrische wissels.Alle materialen en onderdelen die binnen de LTmaat vallen volgens de standaard tekeningen zijn meegenomen. Onderscheid is gemaakt in geconstrueerde stalen en mangaanstalen puntstukken. Deze kaart betreft een wissel met een uit reguliere spoorstaven geconstrueerd stalen puntstuk.Hulpspoorstaven bij wissels die tijdelijk worden gebruikt en na aanleg van het wissel weer worden verwijderd, en worden geretourneerd aan de leverancier  zijn niet meegenomen</t>
  </si>
  <si>
    <t>Spoorwissel 1:15 symmetrisch met mangaanstaal puntstuk</t>
  </si>
  <si>
    <t>De functionele eenheid betreft een 1:15 symmetrische wissel in de LTmaat volgens het BG+ontwerp met 60E1 spoorstaven met een levensduur van 45 jaar.De functie van een wissel is het realiseren een fysieke vertakking in het spoornet. De LCA heeft betrekking op symmetrische wissels. De LCA heeft geen betrekking op hele engels wissels en halve engels wissels.Alle materialen en onderdelen die binnen de LTmaat vallen volgens de standaard tekeningen zijn meegenomen. Onderscheid is gemaakt in geconstrueerde stalen en mangaanstalen puntstukken. Deze kaart betreft een wissel met een mangaan stalen puntstuk.Hulpspoorstaven bij wissels die tijdelijk worden gebruikt en na aanleg van het wissel weer worden verwijderd, en worden geretourneerd aan de leverancier  zijn niet meegenomen</t>
  </si>
  <si>
    <t>Spoorwissel 1:29 met geconstrueerd puntstuk</t>
  </si>
  <si>
    <t>De functionele eenheid betreft een 1:29 wissel in de LTmaat volgens het BG+ontwerp met 60E1 spoorstaven met een levensduur van 45 jaar.De functie van een wissel is het realiseren een fysieke vertakking in het spoornet. De LCA heeft betrekking op gewone wissels linksleidend, rechtsleidend. De LCA heeft geen betrekking op hele engels wissels, halve engels wissels, en symmetrische wissels.Alle materialen en onderdelen die binnen de LTmaat vallen volgens de standaard tekeningen zijn meegenomen. Onderscheid is gemaakt in geconstrueerde stalen en mangaanstalen puntstukken. Deze kaart betreft een wissel met een uit reguliere spoorstaven geconstrueerd stalen puntstuk.Hulpspoorstaven bij wissels die tijdelijk worden gebruikt en na aanleg van het wissel weer worden verwijderd, en worden geretourneerd aan de leverancier  zijn niet meegenomen</t>
  </si>
  <si>
    <t>Spoorwissel 1:29 met mangaanstaal puntstuk</t>
  </si>
  <si>
    <t>De functionele eenheid betreft een 1:29 wissel in de LTmaat volgens het BG+ontwerp met 60E1 spoorstaven met een levensduur van 45 jaar.De functie van een wissel is het realiseren een fysieke vertakking in het spoornet. De LCA heeft betrekking op gewone wissels linksleidend, rechtsleidend. De LCA heeft geen betrekking op hele engels wissels, halve engels wissels, en symmetrische wissels.Alle materialen en onderdelen die binnen de LTmaat vallen volgens de standaard tekeningen zijn meegenomen. Onderscheid is gemaakt in geconstrueerde stalen en mangaanstalen puntstukken. Deze kaart betreft een wissel met een mangaan stalen puntstuk.Hulpspoorstaven bij wissels die tijdelijk worden gebruikt en na aanleg van het wissel weer worden verwijderd, en worden geretourneerd aan de leverancier  zijn niet meegenomen</t>
  </si>
  <si>
    <t>Vulzand MSB: zand voor grondwerken, levering per schip</t>
  </si>
  <si>
    <t>Zand afkomstig uit de zandwinning van MSB Grind en Zand V.O.F. Het betreft niet geklasseerd zand. A1A3 is o.b.v. de processen bij MSB. A4 tm D zijn volgens categorie 3 rapport NMD Grondwerken. Voor meer informatie: www.msbgrindenzand.nl email: info@msbgrindenzand.nl</t>
  </si>
  <si>
    <t>Vulzand MSB: zand voor grondwerken, levering per as</t>
  </si>
  <si>
    <t>Zand afkomstig uit de zandwinning van MSB Grind en Zand V.O.F. Het betreft niet geklasseerd zand. A1A3 is o.b.v. de processen bij MSB. A4 tm D zijn volgens categorie 3 rapport NMD Grondwerken. Voor meer informatie: www.msbgrindenzand.nl email: infomsbgrindenzand.nl</t>
  </si>
  <si>
    <t>RiBruFalt set1, set 2</t>
  </si>
  <si>
    <t>wegdekreparatie van craquelé en rafeling set 1 + set 2.</t>
  </si>
  <si>
    <t>Deelproduct: Cilindrische fender, stalen buis</t>
  </si>
  <si>
    <t>Per fender dienen 3 deelproductkaarten te worden gebruik: rubber, stalen buis, en ketting+bevestigingKorte omschrijving: Cilindervormige rubberen fender die energie van afmerende schepen absorbeert. Cilindrische fenders bestaan uit rubberen buis, welke middels stalen kettingen, bevestigingsmiddelen en stalen buis worden opgehangen aan de kade. Toepassing in het werk: De fender beschermt schepen en kade van een harde botsing tijdens het aanmeren.Functionele Eenheid : m1Levensduur jaar: 20Schaling: oDe standaardschalingsmaat inclusief eenheden; 70mm diameteroDe minimale en maximale schalingsmaat inclusief eenheden; Minimaal 65mm en maximaal 80mmGewicht kg van product per Functionele Eenheid FE : 30,2 kgmLengte m : 1Buiten diameter m: 0,07</t>
  </si>
  <si>
    <t>Deelproduct: Cilindrische fender, ketting en bevestiging</t>
  </si>
  <si>
    <t>Per fender dienen 3 deelproductkaarten te worden gebruik: rubber, stalen buis, en ketting+bevestigingKorte omschrijving: Cilindervormige rubberen fender die energie van afmerende schepen absorbeert. Cilindrische fenders bestaan uit rubberen buis, welke middels stalen kettingen, bevestigingsmiddelen en stalen buis worden opgehangen aan de kade. Toepassing in het werk: De fender beschermt schepen en kade van een harde botsing tijdens het aanmeren.Functionele Eenheid : stukLevensduur jaar: 20Schaling: oDe standaardschalingsmaat inclusief eenheden; 20mm diameter van kettingschakelsoDe minimale en maximale schalingsmaat inclusief eenheden; Minimaal 20mm en maximaal 30mmGewicht kg van product per Functionele Eenheid FE : 58 kgm</t>
  </si>
  <si>
    <t>PVC 3 laags Rioolbuis SN8 315mm Bureauleiding</t>
  </si>
  <si>
    <t>Dit betreft een branchegemiddelde voor Bureauleiding. De buis is een 3laags PVC rioolbuis met een diameter van 315 mm, van sterkteklasse SN8. De buizen worden geleverd per stuk van 5 meter, voorzien van een mof met rubberen afdichtring aan één kant. In de functionele eenheid van 1m rioolbuis in het werk is rekening gehouden met deze mof en de bijbehorende inschuiflengte.</t>
  </si>
  <si>
    <t>Staalconstructie Nagelhout Bakhuizen B.V.</t>
  </si>
  <si>
    <t>Stalen draagconstructie bestaande uit constructiestaal 7080% en buis en kokerprofielen 2030%. Staalkwaliteit: S355 enof S235. Exclusief conserveringsmiddelen.</t>
  </si>
  <si>
    <t>Sportvelden kunstgras PE vezels Europa</t>
  </si>
  <si>
    <t>Korte omschrijving: Kunstgras mat met PE of PP vezels. Dit is de meest gebruikte kunstgras mat. De vezels kunnen langer worden uitgevoerd, dat is opgenomen in een schaalbare dimensie voor de vezels.Toepassing in het werk: nadat de fundering en drainage onderbouw is aangelegd, worden de shock pads en de toplaag aangebracht. Ter afronding wordt het infill materiaal zand aangebracht.Functionele Eenheid : m2 kunstgrassportveld;Levensduur jaar: 8 conform PEFCR;Schaling van de kunstgras vezel lengte: oDe standaard schalingsmaat inclusief eenheden; vezellengte in mm;oDe minimale en maximale schalingsmaat inclusief eenheden; 4060 mm;oHet productonderdeel waarop de schaling van toepassing is inclusief eenheden: vezels;Gewicht kg van product per Functionele Eenheid FE : 2,45 kg per m2 bij vezellengte 40 mm.</t>
  </si>
  <si>
    <t>Sportvelden kunstgras PE vezels China</t>
  </si>
  <si>
    <t>Sportvelden kunstgras PP vezels China</t>
  </si>
  <si>
    <t>Sportvelden kunstgras PP vezels Europa</t>
  </si>
  <si>
    <t>Sportvelden Hockey kunstgras PE vezels Europa</t>
  </si>
  <si>
    <t>Korte omschrijving: Kunstgras mat met PE vezels voor toepassing op Hockey velden. Toepassing in het werk: nadat de fundering en drainage onderbouw is aangelegd, worden de shock pads en de toplaag aangebracht. Ter afronding wordt het infill materiaal zand aangebracht.Functionele Eenheid : m2 kunstgrassportveld;Levensduur jaar: 8 volgens de PEFCR;Gewicht kg van product per Functionele Eenheid FE : 3,6 kg per m2.</t>
  </si>
  <si>
    <t>Sportvelden Hockey kunstgras PE vezels China</t>
  </si>
  <si>
    <t>Sportvelden noninfill kunstgras PE vezels</t>
  </si>
  <si>
    <t>Korte omschrijving: Kunstgras noninfill. Een kunstgrasveld dat zonder infill wordt gebruikt. 1 vezellengte beschikbaar.Toepassing in het werk: nadat de fundering en drainage onderbouw is aangelegd, worden de shock pads en de toplaag aangebracht. Functionele Eenheid : m2 kunstgrassportveld;Levensduur jaar: 8 jaar conform de PEFCR;Gewicht kg van product per Functionele Eenheid FE : 4,15 kg per m2.</t>
  </si>
  <si>
    <t>Sportvelden kunstgras hergebruiksmat</t>
  </si>
  <si>
    <t>Korte omschrijving: Kunstgras mat met PE of PP vezels. Dit is de meest gebruikte kunstgras mat. De hergebruikmat is een mat die vrijkomt met nog genoeg kwaliteit om nog een keer te kunnen worden toegepast, dit komt in de praktijk regelmatig voor.Toepassing in het werk: nadat de fundering en drainage onderbouw is aangelegd, worden de shock pads en de toplaag aangebracht. Ter afronding wordt het infill materiaal zand aangebracht.Functionele Eenheid : m2 kunstgrassportveld;Levensduur jaar: 8 jaar conform PEFCR;Gewicht kg van product per Functionele Eenheid FE : 2,45 kg per m2.</t>
  </si>
  <si>
    <t>Sportvelden Elayer 15 mm</t>
  </si>
  <si>
    <t>Korte omschrijving: Shockpad Elayer 15 en 25 mm. Dit is een veel gebruikt shockpad. Een shockpad is een elastische onderlaag, die bepalend is voor de speeleigenschappen van het kunstgrassportveld. Toepassing in het werk: nadat de fundering en drainage onderbouw is aangelegd, worden de shock pads en de toplaag aangebracht. Ter afronding wordt het infill materiaal zand aangebracht.Functionele Eenheid : m2 kunstgrassportveld;Levensduur jaar: 16 jaar, gelijk aan 2 maal de RSL van kunstgrasvelden volgens de PEFCR;Gewicht kg van product per Functionele Eenheid FE : 15 kg per m2 bij 25 mm toepassing en 10 kg per m2 bij 15 mm toepassing</t>
  </si>
  <si>
    <t>Sportvelden Elayer 25 mm</t>
  </si>
  <si>
    <t>Sportvelden Shockpad Foam PU 10 mm</t>
  </si>
  <si>
    <t>Korte omschrijving: Shockpad foam PU 10 mm. Dit is een veel gebruikt shockpad. Een shockpad is een elastische onderlaag, die bepalend is voor de speeleigenschappen van het kunstgrassportveld. Toepassing in het werk: nadat de fundering en drainage onderbouw is aangelegd, worden de shock pads en de toplaag aangebracht. Ter afronding wordt het infill materiaal zand aangebracht.Functionele Eenheid : m2 kunstgrassportveld;Levensduur jaar: 16 jaar, gelijk aan 2 maal de RSL van kunstgrasvelden volgens de PEFCR;Gewicht kg van product per Functionele Eenheid FE : 3 kg per m2 bij 10 mm toepassing.</t>
  </si>
  <si>
    <t>Sportvelden Shockpad Foam PE 10 mm</t>
  </si>
  <si>
    <t>Korte omschrijving: Shockpad foam PE 10 mm. Dit is een veel gebruikt shockpad. Een shockpad is een elastische onderlaag, die bepalend is voor de speeleigenschappen van het kunstgrassportveld. Toepassing in het werk: nadat de fundering en drainage onderbouw is aangelegd, worden de shock pads en de toplaag aangebracht. Ter afronding wordt het infill materiaal zand aangebracht.Functionele Eenheid : m2 kunstgrassportveld;Levensduur jaar: 16 jaar, gelijk aan 2 maal de RSL van kunstgrasvelden volgens de PEFCR;Gewicht kg van product per Functionele Eenheid FE : 0,625 kg per m2 bij 10 mm toepassing, inclusief een geofleece.</t>
  </si>
  <si>
    <t>Sportvelden Shockpad recycled Foam PE 17 mm</t>
  </si>
  <si>
    <t>Korte omschrijving: Shockpad gerecycled foam 17 mm. Dit is een veel gebruikt shockpad. Een shockpad is een elastische onderlaag, die bepalend is voor de speeleigenschappen van het kunstgrassportveld. Toepassing in het werk: nadat de fundering en drainage onderbouw is aangelegd, worden de shock pads en de toplaag aangebracht. Ter afronding wordt het infill materiaal zand aangebracht.Functionele Eenheid : m2 kunstgrassportveld;Levensduur jaar: 16 jaar, gelijk aan 2 maal de RSL van kunstgrasvelden volgens de PEFCR;Gewicht kg van product per Functionele Eenheid FE : 2,615 kg per m2 bij 17 mm toepassing, inclusief een geofleece.</t>
  </si>
  <si>
    <t>Combar glasvezelcomposiet wapening per kg</t>
  </si>
  <si>
    <t>Het product Schöck Combar biedt een alternatief voor conventioneel wapeningsstaal om betonnen onderdelen te versterken. Net als wapeningsstaal is Combar verkrijgbaar in de diameters 8, 12, 16, 20, 25 en 32 mm.</t>
  </si>
  <si>
    <t>Grondverdringende fundatie voor spoorbovenleidingsysteem</t>
  </si>
  <si>
    <t>De grondverdringende fundatie heeft als functie het ondersteunen van bovenleiding systemen. De grondverdringende fundatie bestaat uit een verzinkte stalen buis, met een schroefpunt, en verzinkt stalen vleugels om zijwaartse krachten op te vangen. De fundatie wordt met behulp van krollen in de grond getrild enof geschroefd.</t>
  </si>
  <si>
    <t>Van Berlo Mini Vibropaal Bamp;U en GWW, grondverdringend, in de grond gevormde betonpaal</t>
  </si>
  <si>
    <t>Van Berlo B.V. ontwerpt en produceert de Mini Vibropaal die kan worden toegepast in de bouw, utiliteits en infrasector. Dit paalsysteem is in het bijzonder geschikt om toe te passen in grote plaatvormige vloerconstructies. Het paalsysteem kan in verschillende lengtes en diameter worden geproduceerd. Deze milieuverklaring is gebaseerd op 1 m¹ Van Berlo Mini Vibropaal met een ontwerpdiameter van Ø180 mm en een gemiddelde productielengte van 12,7 m¹, inclusief betonmortel, achterblijvende stalen paaldeksel en standaard paalkopwapening Ø12 lg. 1 m, teruggerekend naar 1m¹ massa ca. 59 kgm¹, paallengte 225,5 m¹, draagvermogen tot 250 kN.</t>
  </si>
  <si>
    <t>Constructieprofiel, RVS</t>
  </si>
  <si>
    <t>Korte omschrijving: Constructieprofiel bestaande uit roestvrijstaalToepassing in het werk: Toepassing in GWW Functionele eenheid: kgLevensduur: 100 jaarSchaling: NVT</t>
  </si>
  <si>
    <t>Nobre Cál halfverharding 02 mm</t>
  </si>
  <si>
    <t>Nobre Cál is een fijnkorrelig breekmateriaal dat geschikt is als halfverharding. Dit materiaal is afkomstig uit natuurlijk kalkgesteente en het heeft een hoog gehalte calciumcarbonaat. Nobre Cál heeft veel voordelen als soort half verharding en wordt dan ook steeds vaker toegepast. Steeds vaker zien gemeentes, vakantieparken, recreatieparken en bedrijven de voordelen van deze halfverharding en kiezen dan ook voor de aanleg hiervan. Fietspaden, wandelpaden, parkeerplaatsen, bermen en erven worden met Nobre Cál bekleed. Nobre Cál wordt geleverd en verwerkt zonder enige toevoegingen waardoor het een 100% natuurlijk product is. Nobre Cál wordt aangelegd in een laagdikte van 7 cm en heeft een verbruik van 135 kgm².</t>
  </si>
  <si>
    <t>Stuwkettingen, hooggelegeerd staal en ongesmeerd</t>
  </si>
  <si>
    <t>Korte omschrijving: Hooggelegeerde stalenkettingen voor het opereren van stuwen. Deze variant behoeft door de legering geen smeermiddelen om te opereren.Toepassing: Het opereren van stuwenEenheid: meterLevensduur: 50 jaarGewicht: 326,1 kgm</t>
  </si>
  <si>
    <t>IJzerleeuw Donorstaal Zwaar constructiestaal in kg, kolommen, balken en liggers inclusief Keuringsrapportage en incl. coating</t>
  </si>
  <si>
    <t>Zwaar constructiestaal donorstaal voor 90%. Te gebruiken 1 kg "design for reuse" zwaar constructiestaal. Deze milieuverklaring is inclusief hulpstaal, bouten en moeren en incl. nieuwe coating.</t>
  </si>
  <si>
    <t>IJzerleeuw Donorstaal Zwaar constructiestaal in kg, kolommen, balken en liggers inclusief Keuringsrapportage en excl. coating</t>
  </si>
  <si>
    <t>Zwaar constructiestaal donorstaal voor 90%. Te gebruiken 1 kg "design for reuse" zwaar constructiestaal. Deze milieuverklaring is inclusief hulpstaal, bouten en moeren en excl. nieuwe coating.</t>
  </si>
  <si>
    <t>Staal2030 Zwaar constructiestaal o.a. balken, liggers, kolommen, in KG met 50% donorstaal, Vic Obdam Staalbouw B.V.</t>
  </si>
  <si>
    <t>1 kg of the heavy constructionsteel DONOR staalconstructie, zwaar constructiestaal in kg o.a. balken, liggers, kolommen De kaart is op basis van 50% donorstaal.</t>
  </si>
  <si>
    <t>SoilID Waterglasgebonden grond</t>
  </si>
  <si>
    <t>1 m2 met waterglasgebondengrond, uitgevoerd door SoilID B.V. geïnjecteerd met een hartophart afstand van 0,9 meter en op een diepte van minimaal 8 meter tot maximaal 32 meter.</t>
  </si>
  <si>
    <t>vandaglas TriplePerform LCG ORAÉ</t>
  </si>
  <si>
    <t>Isolatieglas bestaat uit 3 glasbladen met daartussen daartussen een spouw gevuld met edelgas. Levensduur 30 jaar. Op een van de glasbladen zit een coating die net als het gas een isolerend effect te weegbrengen. Voor dit product zijn referentiewaarden aangehouden die zijn vastgesteld door de branchevereniging. Deze referentiewaarden zijn gebaseerd op een standaardafmeting van 1,23 meter bij 1,48 meter. Zonwerend thermisch isolerend glas,   low carbon ORAE standaard samenstelling van buiten naar binnen  Argon gasgevulde spouw                                            Gewicht: 31.23 kgm2                                 Op het product zit een DOP verklaring.</t>
  </si>
  <si>
    <t>vandaglas IsoPerform ORAE</t>
  </si>
  <si>
    <t>Isolatieglas bestaat uit 2 glasbladen met daartussen daartussen een spouw gevuld met edelgas. Levensduur 30 jaar. Op een van de glasbladen zit een coating die net als het gas een isolerend effect te weegbrengen. Voor dit product zijn referentiewaarden aangehouden die zijn vastgesteld door de branchevereniging. Deze referentiewaarden zijn gebaseerd op een standaardafmeting van 1,23 meter bij 1,48 meter. Zonwerend thermisch isolerend glas, low carbon ORAE standaard samenstelling van buiten naar binnen  Argon gasgevulde spouw                                            Gewicht: 25.45 kgm2                                 Op het product zit een DOP verklaring.</t>
  </si>
  <si>
    <t>EEculair, zwaar constructiestaal in kg low carbon STEEL o.a. balken, liggers, kolommen met terugname garantie</t>
  </si>
  <si>
    <t>1 kg of the heavy constructionsteel LOW CARBON STEEL Circulaire staalconstructie, zwaar constructiestaal in kg o.a. balken, liggers, kolommen, kop en voetplaten, bouten, moeren en hulpstaal De kaart is op basis van terugname garantie 90%.</t>
  </si>
  <si>
    <t>Edel Athmos 45 mm, manufactured by Edel Grass BV, and applied as a top layer carpet</t>
  </si>
  <si>
    <t>Edel Athmos 45 mm, manufactured by Edel Grass BV with a RSL of 10 years and applied as a top layer carpet in a synthetic turf system. The top layer carpet has a pile height of 45 mm and a specific weight of 1,956 kgm2. The yarn and secondary backing of this top layer carpet consist of end of life recycled artificial grass.</t>
  </si>
  <si>
    <t>Hangsteun, halve Y hangsteun, bovenleidingssysteem spoor</t>
  </si>
  <si>
    <t>De hangsteun heeft als functie het mogelijk maken voor bevestiging van zijwaartsen. De hangsteun wordt bevestigd op de RHSbalk of BKbalk van het bovenleidingportaal.De inventarisatie is gebaseerd op een halve Y hangsteun, type 250.</t>
  </si>
  <si>
    <t>ZOAB, Asfalt Recycling Train, spreiden en slopen A tm D</t>
  </si>
  <si>
    <t>Hot Inplace Recycling HIR is een proces waarbij oud asfalt ter plekke voor 100% wordt hergebruikt in nieuw asfalt. De Asphalt Recycling Train ART is één materieelstuk dat achtereenvolgens het asfalt verwarmt, loswoelt, mengt en weer spreidt. Deze kaart is toepasbaar op de gehele levenscyclus  A tm D van de door de ART gespreide asfaltlaag. De modules A1A5 geven de relatieve bijdrage van de milieu impact weer voor het aanleggen van de asfaltlaag met de ART en de modules C1D geven de impact weer van het met de ART verwijderen van deze asfalt laag.Deze kaart is alleen toepasbaar voor situaties waar er werkelijk een nieuwe deklaag wordt gespreid op locatie en waar er geen aanvoer is van primaire steenslag. Indien er aan het einde leven niet opnieuw met de ART gesloopt en gespreid kan worden dient er een conventioneel asfalt sloopproces gemodelleerd te worden waar het asfalt granulaat wel wordt afgevoerd en extern wordt verwerkt.</t>
  </si>
  <si>
    <t>ACSurf  Asfalt Recycling Train, spreiden en slopen A tm D</t>
  </si>
  <si>
    <t>Hot Inplace Recycling HIR is een proces waarbij oud asfalt ter plekke voor 100% wordt hergebruikt in nieuw asfalt. De Asphalt Recycling Train ART is één materieelstuk dat achtereenvolgens het asfalt verwarmt, loswoelt, mengt en weer spreidt. Deze kaart is toepasbaar op de gehele levenscyclus  A tm D van de door de ART gespreide asfaltlaag. De modules A1A5 geven de relatieve bijdrage van de milieu impact weer voor het aanleggen van de asfaltlaag met de ART en de modules C1D geven de impact van het met de ART verwijderen van deze asfalt laag weer.Deze kaart is alleen toepasbaar voor situaties waar er werkelijk een nieuwe deklaag wordt gespreid op locatie en waar er geen aanvoer is van primaire steenslag. Indien er aan het einde leven niet opnieuw met de ART gesloopt en gespreid kan worden dient er een conventioneel asfalt sloopproces gemodelleerd te worden waar het asfalt granulaat wel wordt afgevoerd en extern wordt verwerkt.</t>
  </si>
  <si>
    <t>WAGO geconfectioneerde kabels van het WINSTA stekerbaar systeem</t>
  </si>
  <si>
    <t>WAGO geconfectioneerde kabels van het WINSTAsysteem voor stekerbare gebouwinstallatie. Het gekozen referentieproduct is inclusief connectors en representatief voor de volledige productfamilie. Deze productkaart is schaalbaar op basis van de kabel lengte en de totale geleiderdoorsnede = aantal polen x aderdoorsnede per stuk in mm2. De producten zijn verkrijgbaar in lengtes van 1 tm 14 meter, 2 tm 5 polen en een aderdoorsnede van 1,5 tm 2,5 mm2 per stuk.</t>
  </si>
  <si>
    <t>Kingspan QuadCore KS10002000 RW dakpanelen</t>
  </si>
  <si>
    <t>QuadCore KS1000, KS2000 RW geïsoleerde dakpanelen met een isolatiedikte van 115 mm totale dikte = 146 mm en een Rc = 4,5. De dikte van de isolatiekern is lineair schaalbaar tussen de 40 en 150 mm. Werkende breedte: 1000 of 2000 mm. Dit milieuprofiel is berekend inclusief bevestigingsmiddelen en rekening houdend met terugname regeling bij eindelevensduur.</t>
  </si>
  <si>
    <t>Salcos Structural Steel, profielen geproduceerd door Peiner Träger obv hernieuwbare elektriciteit, geleverd door Salzgitter Mannesmann Staalhandel</t>
  </si>
  <si>
    <t>Staal Constructieprofielen geproduceerd door Peiner Träger op basis van hernieuwbare elektriciteit, bewerkt en geleverd door Salzgitter Mannesmann Staalhandel. Onder constructieprofielen vallen onder andere; UNPbalken, Ibalken, Hbalken en Breedflens balken. De fabricageprocessen togen, stralen, op maat maken en boren zijn opgenomen in deze milieuverklaring. De staalconstructie heeft geen conservering. Voor de benodigde elektriciteit voor de productie van deze constructieprofielen beschikt Peiner Träger over GvO s.</t>
  </si>
  <si>
    <t>Salcos Structural Steel, profielen geproduceerd door Peiner Träger obv hernieuwbare elektriciteit, geleverd door Salzgitter Mannesmann Staalhandel GWW</t>
  </si>
  <si>
    <t>Klassiek zinkstuk</t>
  </si>
  <si>
    <t>Een zinkstuk 50 cm dikte dat volledig uit wilgenhout is opgebouwd en dus volledig  circulair en biologisch afbreekbaar is</t>
  </si>
  <si>
    <t>PP Geotextiel zinkstuk</t>
  </si>
  <si>
    <t>Een zinkstuk 16 cm dikte waarbij de mat zool gemaakt is van kunststof Polypropyleen geotextiel. Dit is een stevig materiaal, waardoor er minder wilgenhout nodig is. Het Polypropyleen vergaat tot microplastics</t>
  </si>
  <si>
    <t>Bentoniet Zinkstuk</t>
  </si>
  <si>
    <t>Een zinkstuk 35 cm dikte waarbij de wiepen op bentonietmatten worden bevestigd om de waterbodems waterkerend te maken</t>
  </si>
  <si>
    <t>WAGO connectoren van het WINSTA stekerbaar systeem</t>
  </si>
  <si>
    <t>WAGO connectoren van het WINSTAsysteem voor stekerbare gebouwinstallatie. Het referentieproduct is conservatief gekozen en hiermee representatief voor de volledige productfamilie van connectoren. De producten zijn verkrijgbaar met 2 tm 5 polen per stuk en met een aderdoorsnede tot 4 mm2 per stuk.</t>
  </si>
  <si>
    <t>WAGO verdelers van het WINSTA stekerbaar systeem</t>
  </si>
  <si>
    <t>WAGO verdelers van het WINSTAsysteem voor stekerbare gebouwinstallatie. Het referentieproduct is conservatief gekozen en hiermee representatief voor de volledige productfamilie van verdelers. De producten zijn verkrijgbaar met 2 tm 5 polen per stuk en met een aderdoorsnede tot 4 mm2 per stuk.</t>
  </si>
  <si>
    <t>ABC Mortel  CirculairGT30 C3037 XC1,XC2,XC3,XC4 F4 +30% BGN</t>
  </si>
  <si>
    <t>Betonmortel met 30% betongranulaat en sterkteklasse C3037, 1 m3 als product. Geschikt voor verschillende toepassingen. Dit mengsel bedraagt 2315 kg per m3.</t>
  </si>
  <si>
    <t>First Base stalen schroeffunderingspalen</t>
  </si>
  <si>
    <t>De First base stalen schroeffunderingspalen worden gebruikt als fundering voor huizen en andere constructies, zoals zonnepanelen of schuren. De schroeffunderingspalen hebben een zinklaag van 70 um aan zowel de binnen als de buitenzijde. De schroefpalen worden geinstaleerd met een hydraulische machine en dit verbruik is meegenomen in A5. Dit profiel is voor 1 kg stalen schroefpaal en kan toegepast worden op alle schroeffunderingen van first base. Het milieuprofiel betreft alleen de schroefpaal met flens en moer.</t>
  </si>
  <si>
    <t>Filamat betonbeschoeiing in m²</t>
  </si>
  <si>
    <t>Betonbeschoeiing bestaat uit platen van glasvezelversterkt beton. De platen zijn vorst en vochtongevoelig en rotten daardoor niet. Met een breedte van 1200 mm en een dikte van 10mm zijn is de beschoeiing schaalbaar naar 8 verschillende hoogtes. De hoogtes zijn 500, 600, 750, 1.000, 1.250, 1.500, 1.750 en 2.000 mm. Bij installatie zijn geen bevestigingsmaterialen meegenomen. De levensduur van het product is minimaal 30 jaar.</t>
  </si>
  <si>
    <t>Heipaal, beton, prefab, 350x350 mm, Betonhuis PCRcement</t>
  </si>
  <si>
    <t>Inclusief wapening, schachtafmeting 350 x 350 mm, schaalbaar tussen 250 x 250 mm en 500 x 500 mm.</t>
  </si>
  <si>
    <t>Funderingspalen, Betonhuis, beton in het werk gestort, C3037; incl.wapening conform NLPCR Cement, alleen Set A2</t>
  </si>
  <si>
    <t>Betonmortel C3037: 292 kgm1 CEM IIIB: 330 kgm3, vol.massa: 2325 kgm3 Wapening: 35,9 kgm1 Diameter: 400mm dus 1m=0,1257 m3</t>
  </si>
  <si>
    <t>Kolommen, Betonhuis, beton in het werk gestort, C3037; incl.wapening conform NLPCR Cement, alleen Set A2</t>
  </si>
  <si>
    <t>Betonmortel C3037: 238 kgm1 CEM IIIB: 330 kgm3, vol.massa: 2325 kgm3 Wapening: 12 kgm1</t>
  </si>
  <si>
    <t>Liggers + balken, Betonhuis, beton in het werk gestort, C3037; incl.wapening conform NLPCR Cement, alleen Set A2"</t>
  </si>
  <si>
    <t>Betonmortel C3037: 465 kgm1 CEM IIIB: 330 kgm3, vol.massa: 2325 kgm3 Wapening: 16 kgm1</t>
  </si>
  <si>
    <t>A2Elektriciteit, hernieuwbaar, uit biomassa, bij consument, per kWh</t>
  </si>
  <si>
    <t>Milieuprofiel energiedrager Elektriciteit, hernieuwbaar, uit biomassa, bij consument, per kWh. Categorie 3a, zonder opslag. Dit milieuprofiel omvat winning, opwekking, transport inclusief verliezen, verbrandingsemissies bij gebruik door de consument en baten en lasten buiten de systeemgrenzen EN15804 modules A1A3, A4, en D. Functionele eenheid: 1 kWh  Levensduur:  999 jaar  Schaling: n.v.t.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</si>
  <si>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A2Elektriciteit, hernieuwbaar, uit PV, bij consument, per kWh</t>
  </si>
  <si>
    <t>Milieuprofiel energiedrager Elektriciteit, hernieuwbaar, uit PV, bij consument, per kWh. Categorie 3a, zonder opslag. Dit milieuprofiel omvat winning, opwekking, transport inclusief verliezen, verbrandingsemissies bij gebruik door de consument en baten en lasten buiten de systeemgrenzen EN15804 modules A1A3, A4, en D. Functionele eenheid: 1 kWh  Levensduur: 999 jaar  Schaling: n.v.t.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</si>
  <si>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A2Elektriciteit, Hernieuwbaar, bij consument, per kWh</t>
  </si>
  <si>
    <t>Milieuprofiel energiedrager Elektriciteit, Hernieuwbaar, bij consument, per kWh. Categorie 3a, zonder opslag. Dit milieuprofiel omvat winning, opwekking, transport inclusief verliezen, verbrandingsemissies bij gebruik door de consument en baten en lasten buiten de systeemgrenzen EN15804 modules A1A3, A4, en D.  Ene: 10000.: Elektriciteit  Functionele eenheid: 1 kWh  Levensduur: 999 jaar  Schaling: n.v.t.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</si>
  <si>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A2Warmtelevering via warmtenet, Lage Temperatuur, Hernieuwbaar, bij consument, per MJ</t>
  </si>
  <si>
    <t>Milieuprofiel energiedrager Warmtelevering via warmtenet, Lage Temperatuur, Hernieuwbaar, bij consument, per MJ. Categorie 3a, zonder opslag. Dit milieuprofiel omvat winning, opwekking, transport inclusief verliezen, verbrandingsemissies bij gebruik door de consument en baten en lasten buiten de systeemgrenzen EN15804 modules A1A3, A4, en D.  Ene: 30000.: Warmte  Functionele eenheid: 1 MJ  Levensduur: 999 Jaar  Schaling: n.v.t.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</si>
  <si>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A2Warmtelevering via warmtenet, Lage Temperatuur, Grijs, bij consument, per MJ</t>
  </si>
  <si>
    <t>Milieuprofiel energiedrager Warmtelevering via warmtenet, Lage Temperatuur, Grijs, bij consument, per MJ. Categorie 3a, zonder opslag. Dit milieuprofiel omvat winning, opwekking, transport inclusief verliezen, verbrandingsemissies bij gebruik door de consument en baten en lasten buiten de systeemgrenzen EN15804 modules A1A3, A4, en D.    Ene: 30000.: Warmte  Functionele eenheid: 1 MJ  Levensduur: 999 jaar  Schaling: n.v.t. Samengesteld in opdracht van de NMD, de analyse is uitgevoerd in de periode septdec 2021. Zie ook de bijbehorende NMDrapportage LCA Energiedragers. Invoer op basis van vaste waarden geen verwijzing naar Ecoinvent achtergrondprocessen, wordt periodiek geüpdatet of bij grote wijzigingen energiemix.</t>
  </si>
  <si>
    <t>A2Afwerklaag, Vinyl; behang &amp; Papier; behang</t>
  </si>
  <si>
    <t>afwerklaag voor nietconstructieve binnenwanden bestaand uit behang van vinyl en papier. Functionele eenheid m2, levensduur 15 jaar.</t>
  </si>
  <si>
    <t>Combi Beschoeiing type Delfland met een hoogte van 1 meter</t>
  </si>
  <si>
    <t>In de Nationale Milieudatabase zijn de twee meest gangbare milieu profielen opgenomen, elk met een variërende schothoogte en bijpassende paallengtediameter. Het complete systeem is meegewogen in de beoordeling: schotten, palen en bevestigingsmateriaal. De eindscore omvat bovendien alle mogelijke levensfases: van de winning van grondstoffen, productie en distributie, tot aan de verwerking, het gebruik en de uiteindelijke recycling. Einde leven van het product is gebaseerd op terugname door HIP Groen.Dit profiel betreft: Combibeschoeiing met kunststof paneel Type Delfland, bestaande uit 100% hoogwaardig gerecycled HDPE, gecombineerd met opgeklampte naaldhouten planken PEFCgecertificeerd. Schothoogte 1m, paallengte 3.5m diameter 85mm. Functie: Duurzame oeverbescherming voor alle watergangen met een gereguleerd waterpeil zoals: sloten, singels, tochten, weteringen, vijvers, plassen, kanalen enz. Toepassing: Lichte paalschot constructie voor watergangen tot circa 200cm diep, met een kerende hoogte tot en met 40cm boven laagste waterpeil. Afwerkingen zoals deksloven, gordingen enof verankeringen zijn niet opgenomen in deze product kaart, aangezien deze geen integraal onderdeel van de constructie zijn. Alle onderdelen zijn gecombineerd opgenomen in het elementonderdeel  Combibeschoeiing . LCArapport jul 2024 conform Bepalingsmethode Milieuprestatie Bouwwerken versie 1.0. Opgesteld door Advieslab, getoetst en goedgekeurd door Eco Intelligence. LET OP: reken in DuboCalc met de oppervlakte van het HIP Groen schot. Levensduur: 50 jaarEenheid: 1 m2Categorie: Funderingsconstructies 41.0 nr01 Palen  nr02 Damwanden.Mail naar info@hipgroen.nl of navigeer naar www.hipgroen.nl voor meer informatie.</t>
  </si>
  <si>
    <t>Combi Beschoeiing type Gouda met een hoogte van 1 meter</t>
  </si>
  <si>
    <t>In de Nationale Milieudatabase zijn de twee meest gangbare milieu profielen opgenomen, elk met een variërende schothoogte en bijpassende paallengtediameter. Het complete systeem is meegewogen in de beoordeling: schotten, palen en bevestigingsmateriaal. De eindscore omvat bovendien alle mogelijke levensfases: van de winning van grondstoffen, productie en distributie, tot aan de verwerking, het gebruik en de uiteindelijke recycling. Einde leven van het product is gebaseerd op terugname door HIP Groen.Dit profiel betreft: Combibeschoeiing met kunststof paneel Type Gouda, bestaande uit 100% hoogwaardig gerecycled HDPE, gecombineerd met opgeklampte naaldhouten planken PEFCgecertificeerd. Schothoogte 1m, paallengte 3.5m diameter 85mm. Het andere type Combibeschoeiing in de NMD betreft type Delfland.Functie: Duurzame oeverbescherming voor alle watergangen met een gereguleerd waterpeil zoals: sloten, singels, tochten, weteringen, vijvers, plassen, kanalen enz. Toepassing: Lichte paalschot constructie voor watergangen tot circa 200cm diep, met een kerende hoogte tot en met 20cm boven laagste waterpeil. Afwerkingen zoals deksloven, gordingen enof verankeringen zijn niet opgenomen in deze product kaart, aangezien deze geen integraal onderdeel van de constructie zijn. Alle onderdelen zijn gecombineerd opgenomen in het elementonderdeel  Combibeschoeiing . LCArapport jul 2024 conform Bepalingsmethode Milieuprestatie Bouwwerken versie 1.0. Opgesteld door Advieslab, getoetst en goedgekeurd door Eco Intelligence. LET OP: reken in DuboCalc met de oppervlakte van het HIP Groen schot. Levensduur: 50 jaarEenheid: 1 m2Categorie: Funderingsconstructies 41.0 nr01 Palen  nr02 Damwanden.Mail naar info@hipgroen.nl of navigeer naar www.hipgroen.nl voor meer informatie..</t>
  </si>
  <si>
    <t>Bomenzand</t>
  </si>
  <si>
    <t>Bomenzand houdt de grond onder bestratingrondom de boom luchtig. Met het zand creëert u voor bomen deoptimale omstandigheden om te wortelen en zuurstof op tenemen. Bomenzand bevat meer voedingsstoffen dan gewoonzand. Na verdichting zorgt het zand voor hoge stabiliteit. Organisch gehalte 3,55,5% en dichtheid 1200 kgm3.</t>
  </si>
  <si>
    <t>Keurcompost 0.20</t>
  </si>
  <si>
    <t>Keurcompost zorgt voor een hoog gehalte aan stabieleorganische stoffen in de bodem. De Keurcompost voldoet aan deproduct technische eisen van de BRL Keurcompost en de criteriavoor toepassing in biologische landbouw. Keurcompost voldoetaan de SKALnormen en mag daarom toegepast worden inbiologische landbouw. Organisch gehalte 20% en dichtheid 800 kgm3.</t>
  </si>
  <si>
    <t>Bladmulch</t>
  </si>
  <si>
    <t>Bladmulch als bodembedekker in borders, groenvoorzieningen inde openbare ruimte of in kwekerijen geeft niet alleen een mooienatuurlijke uitstraling. Het onderdrukt ook onkruid. U hoeft dusminder te schoffelen. Organisch gehalte 3050% en dichtheid 500 kgm3.</t>
  </si>
  <si>
    <t>Bomengranulaat Forte</t>
  </si>
  <si>
    <t>Bomengranulaat Forte zorgt u voor een goede voedingsbodemhoog vochtregulerend vermogen én een grote draagkracht. Zodatbomen zich goed kunnen ontwikkelen. Organisch gehalte 24% dichtheid 1600 kgm3.</t>
  </si>
  <si>
    <t>Bomengrond</t>
  </si>
  <si>
    <t>Bomengrond BRL is een homogeen en uitgebalanceerd mengselvan zuivere teelaarde en uitgerijpte Keurcompost. Het product isgecertificeerd volgens de norm BRL 93354 voor samengesteldegrondproducten. Organisch gehalte 610% en dichtheid 1200 kgm3.</t>
  </si>
  <si>
    <t>Verrijkte Teelaarde</t>
  </si>
  <si>
    <t>Verrijkte teelaarde heeft een hoog gehalte organische stof. Datdoen we met uitgerijpte Keurcompost die we producerenvolgens de eisen in de beoordelingsrichtlijnen BRL.OnzeVerrijkte teelaarde is gecertificeerd volgens de norm BRL 93354voor samengestelde grondproducten. Organisch gehalte 610% en dichtheid 1200 kgm3.</t>
  </si>
  <si>
    <t>Teelaarde RAW creëert u een goede waterdoorlatendebouwvoor of teeltlaag, waarin uw planten stevig kunnenwortelen. Teelaarde RAW van Van Berkel is gekeurd volgensAP04 en voldoet altijd aan de norm achtergrondwaarden.Bovendien is het vrij van vervuiling en voldoet het aan de in RAW gestelde normen en eisen. Biogeen gehalte 204% en dichtheid 1500 kgm3.</t>
  </si>
  <si>
    <t>611 Eurostar Lino Plus</t>
  </si>
  <si>
    <t>611 Eurostar Lino Plus is een zeer emissiearme, snelhechtende lijm voor het verlijmen van linoleum in banen, tegels, strips, stroken, decoratieve ontwerpen en mozaïek.</t>
  </si>
  <si>
    <t>SMA 811, Asfalt Recycling Train, spreiden en slopen A tm D</t>
  </si>
  <si>
    <t>Hot Inplace Recycling HIR is een proces waarbij oud asfalt ter plekke voor 100% wordt hergebruikt in nieuw asfalt. De Asphalt Recycling Train ART is één materieelstuk dat achtereenvolgens het asfalt verwarmt, loswoelt, mengt en weer spreidt. Deze kaart is toepasbaar op de gehele levenscyclus A tm D van de door de ART gespreide asfaltlaag. De modules A1A5 geven de relatieve bijdrage van de milieu impact weer voor het aanleggen van de asfaltlaag met de ART en de modules C1D geven de impact weer van het met de ART verwijderen van deze asfalt laag. Deze kaart is alleen toepasbaar voor situaties waar er werkelijk een nieuwe deklaag wordt gespreid op locatie en waar er geen aanvoer is van primaire steenslag. Indien er aan het einde leven niet opnieuw met de ART gesloopt en gespreid kan worden dient er een conventioneel asfalt sloopproces gemodelleerd te worden waar het asfalt granulaat wel wordt afgevoerd en extern wordt verwerkt.</t>
  </si>
  <si>
    <t>GvK STEPGrouttech Slijtlaag Rijbaan Voor Betonnen Ondergrond</t>
  </si>
  <si>
    <t>Grouttech EP MultiUse is een 2componenten epoxyhars zonder oplosmiddel en dient als bindmiddel voor de Grouttech EP MultiUse Slurry. De Grouttech EP MultiUse Slurry een gevuld, 3componenten bestaande uit A, B en filler epoxyharssysteem. Grouttech EP MultiUse Slurry wordt toegepast op een uitgeharde grondering voor het realiseren van een hoogwaardige en mechanisch zwaar te belasten slijtlaag. Het materiaal is in te zetten als hoogwaardige antisliplaag bij betonnen of stalen brugdekken, parkeerdekken, hellingbanen, landingsbanen voor vliegtuigen, etc. De epoxy wordt gemaakt in Duitsland, op locatie in Nunspeet komen de grondstoffen bij elkaar. De overige onderdelen zijn ruwe grondstoffen. De functionele eenheid van het product is vierkante meter m2 en heeft een gewicht van 17.750 kg  per functionele eenheid. De levensduur van het product is 10 jaar.</t>
  </si>
  <si>
    <t>GvK STEPGrouttech Slijtlaag Rijbaan Voor Stalen Ondergrond</t>
  </si>
  <si>
    <t>Grouttech EP MultiUse is een 2componenten epoxyhars zonder oplosmiddel en dient als bindmiddel voor de Grouttech EP MultiUse Slurry. De Grouttech EP MultiUse Slurry een gevuld, 3componenten bestaande uit A, B en filler epoxyharssysteem. Grouttech EP MultiUse Slurry wordt toegepast op een uitgeharde grondering voor het realiseren van een hoogwaardige en mechanisch zwaar te belasten slijtlaag. Het materiaal is in te zetten als hoogwaardige antisliplaag bij betonnen of stalen brugdekken, parkeerdekken, hellingbanen, landingsbanen voor vliegtuigen, etc. De epoxy wordt gemaakt in Duitsland, op locatie in Nunspeet komen de grondstoffen bij elkaar. De overige onderdelen zijn ruwe grondstoffen. De functionele eenheid van het product is vierkante meter m2 en heeft een gewicht van 20.750 kg  per functionele eenheid. De levensduur van het product is 10 jaar.</t>
  </si>
  <si>
    <t>GvK STEPGrouttech Slijtlaag Langzaam Verkeer Voor Betonnen Ondergrond</t>
  </si>
  <si>
    <t>Grouttech EP MultiUse is een 2componenten epoxyhars zonder oplosmiddel en dient als bindmiddel voor de Grouttech EP MultiUse Slurry. De Grouttech EP MultiUse Slurry een gevuld, 3componenten bestaande uit A, B en filler epoxyharssysteem. Grouttech EP MultiUse Slurry wordt toegepast op een uitgeharde grondering voor het realiseren van een hoogwaardige en mechanisch zwaar te belasten slijtlaag. Het materiaal is in te zetten als hoogwaardige antisliplaag bij betonnen of stalen brugdekken, parkeerdekken, hellingbanen, landingsbanen voor vliegtuigen, etc. De epoxy wordt gemaakt in Duitsland, op locatie in Nunspeet komen de grondstoffen bij elkaar. De overige onderdelen zijn ruwe grondstoffen. De functionele eenheid van het product is vierkante meter m2 en heeft een gewicht van 12.750 kg  per functionele eenheid. De levensduur van het product is 10 jaar.</t>
  </si>
  <si>
    <t>GvK STEPGrouttech Slijtlaag Langzaam Verkeer Voor Stalen Ondergrond</t>
  </si>
  <si>
    <t>Grouttech EP MultiUse is een 2componenten epoxyhars zonder oplosmiddel en dient als bindmiddel voor de Grouttech EP MultiUse Slurry. De Grouttech EP MultiUse Slurry een gevuld, 3componenten bestaande uit A, B en filler epoxyharssysteem. Grouttech EP MultiUse Slurry wordt toegepast op een uitgeharde grondering voor het realiseren van een hoogwaardige en mechanisch zwaar te belasten slijtlaag. Het materiaal is in te zetten als hoogwaardige antisliplaag bij betonnen of stalen brugdekken, parkeerdekken, hellingbanen, landingsbanen voor vliegtuigen, etc. De epoxy wordt gemaakt in Duitsland, op locatie in Nunspeet komen de grondstoffen bij elkaar. De overige onderdelen zijn ruwe grondstoffen. De functionele eenheid van het product is vierkante meter m2 en heeft een gewicht van 15.750 kg  per functionele eenheid. De levensduur van het product is 10 jaar.</t>
  </si>
  <si>
    <t>Combi Schotten, ZuidAmerikaans Hardhout palen 8 x 8</t>
  </si>
  <si>
    <t>Een combischot bestaande uit horizontale planken welke door middel van verticale planken klampen aan elkaar worden bevestigd. Tezamen met zandwerend doek vormt dit een schot dat door middel van palen op zijn plek wordt gezet langs bijvoorbeeld waterwegen om de grond tegen te houden.Een combischot is grotendeels gelijk aan een opgeklampt schot. De variatie is echter dat het onderste deel van de horizontale planken is vervangen met Europees naaldhout. Het gebruikte tropisch hout heeft een vochtpercentage van n=30% Afrikaans tot n=35% ZuidAmerikaans en is lucht gedroogd. Het gebruikte Het gebruikte Europees naaldhout heeft een vochtpercentage van n=15%. Het gewogen vochtpercentage van deze productkaart is n=33,66%. Kleedhout en klampen hebben beide een dikte van 20 mm. Elke 0,5m een paal en minimaal elke meter een klamp van 100 mm breed. Massa is 74,01 kg per m2. Levensduur is 30 jaar.</t>
  </si>
  <si>
    <t>Combi Schotten, ZuidAmerikaans Hardhout palen 7 x 7</t>
  </si>
  <si>
    <t>Een combischot bestaande uit horizontale planken welke door middel van verticale planken klampen aan elkaar worden bevestigd. Tezamen met zandwerend doek vormt dit een schot dat door middel van palen op zijn plek wordt gezet langs bijvoorbeeld waterwegen om de grond tegen te houden.Een combischot is grotendeels gelijk aan een opgeklampt schot. De variatie is echter dat het onderste deel van de horizontale planken is vervangen met Europees naaldhout. Het gebruikte tropisch hout heeft een vochtpercentage van n=30% Afrikaans tot n=35% ZuidAmerikaans en is lucht gedroogd. Het gebruikte Het gebruikte Europees naaldhout heeft een vochtpercentage van n=15%. Het gewogen vochtpercentage van deze productkaart is n=33,40%. Kleedhout en klampen hebben beide een dikte van 20 mm. Elke 0,5m een paal en minimaal elke meter een klamp van 100 mm breed. Massa is 62,30 kg per m2. Levensduur is 30 jaar.</t>
  </si>
  <si>
    <t>Combi Schotten, Afrikaans Hardhout palen 8 x 8</t>
  </si>
  <si>
    <t>Een combischot bestaande uit horizontale planken welke door middel van verticale planken klampen aan elkaar worden bevestigd. Tezamen met zandwerend doek vormt dit een schot dat door middel van palen op zijn plek wordt gezet langs bijvoorbeeld waterwegen om de grond tegen te houden.Een combischot is grotendeels gelijk aan een opgeklampt schot. De variatie is echter dat het onderste deel van de horizontale planken is vervangen met Europees naaldhout. Het gebruikte tropisch hout heeft een vochtpercentage van n=30% Afrikaans tot n=35% ZuidAmerikaans en is lucht gedroogd. Het gebruikte Het gebruikte Europees naaldhout heeft een vochtpercentage van n=15%. Het gewogen vochtpercentage van deze productkaart is n=29,04%. Kleedhout en klampen hebben beide een dikte van 20 mm. Elke 0,5m een paal en minimaal elke meter een klamp van 100 mm breed. Massa is 77,14 kg per m2. Levensduur is 30 jaar.</t>
  </si>
  <si>
    <t>Combi Schotten, Afrikaans Hardhout palen 7 x 7</t>
  </si>
  <si>
    <t>Een combischot bestaande uit horizontale planken welke door middel van verticale planken klampen aan elkaar worden bevestigd. Tezamen met zandwerend doek vormt dit een schot dat door middel van palen op zijn plek wordt gezet langs bijvoorbeeld waterwegen om de grond tegen te houden.Een combischot is grotendeels gelijk aan een opgeklampt schot. De variatie is echter dat het onderste deel van de horizontale planken is vervangen met Europees naaldhout. Het gebruikte tropisch hout heeft een vochtpercentage van n=30% Afrikaans tot n=35% ZuidAmerikaans en is lucht gedroogd. Het gebruikte Het gebruikte Europees naaldhout heeft een vochtpercentage van n=15%. Het gewogen vochtpercentage van deze productkaart is n=28,85%. Kleedhout en klampen hebben beide een dikte van 20 mm. Elke 0,5m een paal en minimaal elke meter een klamp van 100 mm breed. Massa is 64,87 kg per m2. Levensduur is 30 jaar.</t>
  </si>
  <si>
    <t>Opgeklampte Schotten, ZuidAmerikaans Hardhout palen 8 x 8</t>
  </si>
  <si>
    <t>Een opgeklampt schot bestaande uit horizontale planken welke door middel van verticale planken klampen aan elkaar worden bevestigd. Tezamen met zandwerenddoek vormt dit een schot dat door middel van palen op zijn plek wordt gezet langs bijvoorbeeld waterwegen om de grond tegen te houden. Het gebruikte tropisch hout heeft een vochtpercentage van n=30% Afrikaans tot n=35% ZuidAmerikaans en is lucht gedroogd. Kleedhout en klampen hebben beide een dikte van 20 mm. Elke 0,5m een paal en minimaal elke meter een klamp van 100 mm breed. Massa is 80,93 kg per m2. Levensduur is 30 jaar.</t>
  </si>
  <si>
    <t>Opgeklampte Schotten, ZuidAmerikaans Hardhout palen 7 x 7</t>
  </si>
  <si>
    <t>Een opgeklampt schot bestaande uit horizontale planken welke door middel van verticale planken klampen aan elkaar worden bevestigd. Tezamen met zandwerenddoek vormt dit een schot dat door middel van palen op zijn plek wordt gezet langs bijvoorbeeld waterwegen om de grond tegen te houden. Het gebruikte tropisch hout heeft een vochtpercentage van n=30% Afrikaans tot n=35% ZuidAmerikaans en is lucht gedroogd. Kleedhout en klampen hebben beide een dikte van 20 mm. Elke 0,5m een paal en minimaal elke meter een klamp van 100 mm breed. Massa is 69,21 kg per m2</t>
  </si>
  <si>
    <t>Opgeklampte Schotten, Afrikaans Hardhout palen 8 x 8</t>
  </si>
  <si>
    <t>Een opgeklampt schot bestaande uit horizontale planken welke door middel van verticale planken klampen aan elkaar worden bevestigd. Tezamen met zandwerenddoek vormt dit een schot dat door middel van palen op zijn plek wordt gezet langs bijvoorbeeld waterwegen om de grond tegen te houden. Het gebruikte tropisch hout heeft een vochtpercentage van n=30% Afrikaans tot n=35% ZuidAmerikaans en is lucht gedroogd. Kleedhout en klampen hebben beide een dikte van 20 mm. Elke 0,5m een paal en minimaal elke meter een klamp van 100 mm breed. Massa is 84,61 kg per m2</t>
  </si>
  <si>
    <t>Opgeklampte Schotten, Afrikaans Hardhout palen 7 x 7</t>
  </si>
  <si>
    <t>Een opgeklampt schot bestaande uit horizontale planken welke door middel van verticale planken klampen aan elkaar worden bevestigd. Tezamen met zandwerenddoek vormt dit een schot dat door middel van palen op zijn plek wordt gezet langs bijvoorbeeld waterwegen om de grond tegen te houden. Het gebruikte tropisch hout heeft een vochtpercentage van n=30% Afrikaans tot n=35% ZuidAmerikaans en is lucht gedroogd. Kleedhout en klampen hebben beide een dikte van 20 mm. Elke 0,5m een paal en minimaal elke meter een klamp van 100 mm breed. Massa is 72,34 kg per m2</t>
  </si>
  <si>
    <t>Dekdelen, ZuidAmerikaans Hardhout</t>
  </si>
  <si>
    <t>Dekdelen vervaardigd van hardhout afkomstig uit duurzaam beheerde bossen Afrika of ZuidAmerika. Bestaande uit horizontale planken, welke worden bevestigd op een onderliggend frame. Samen vormt dit bijvoorbeeld een brug, steiger of vlonder. Deze productkaart omvat de houten dekdelen per vierkante meter inclusief bevestigingsmiddelen 30 stuks, met een dikte van 35mm welke lineair verschaald kunnen worden naar de gewenste dikte. Veel gebruikte diktes zijn 35 en 45mm en plankbreedtes van 140 en 190mm. Er is rekening gehouden met een dilitatie van 10mm en een plankbreedte van 190mm. Het gebruikte hout heeft een vochtpercentage van u=21% en is lucht gedroogd. Een stuk correspondeert met 1 m2 toegepast materiaal. Afmetingen: 5,26 x 0,19 meter. 35 mm dik. Massa: 43,587 kg. Schaling op dikte in mm mogenlijk van minimumdikte 10 mm tot 50 mm.</t>
  </si>
  <si>
    <t>Dekdelen, Afrikaans Hardhout</t>
  </si>
  <si>
    <t>Dekdelen vervaardigd van hardhout afkomstig uit duurzaam beheerde bossen Afrika of ZuidAmerika. Bestaande uit horizontale planken, welke worden bevestigd op een onderliggend frame. Samen vormt dit bijvoorbeeld een brug, steiger of vlonder. Deze productkaart omvat de houten dekdelen per vierkante meter inclusief bevestigingsmiddelen 30 stuks, met een dikte van 35mm welke lineair verschaald kunnen worden naar de gewenste dikte. Veel gebruikte diktes zijn 35 en 45mm en plankbreedtes van 140 en 190mm. Er is rekening gehouden met een dilitatie van 10mm en een plankbreedte van 190mm. Het gebruikte hout heeft een vochtpercentage van u=21% en is lucht gedroogd. Een stuk correspondeert met 1 m2 toegepast materiaal. Afmetingen: 5,26 x 0,19 meter. 35 mm dik. Massa: 47,57 kg. Schaling op dikte in mm mogenlijk van minimumdikte 10 mm tot 50 mm.</t>
  </si>
  <si>
    <t>Draaitabel categorie</t>
  </si>
  <si>
    <t>Categorie</t>
  </si>
  <si>
    <t>Rijlabels</t>
  </si>
  <si>
    <t>Som van MKI totaal</t>
  </si>
  <si>
    <r>
      <rPr>
        <sz val="11"/>
        <color indexed="8"/>
        <rFont val="Calibri"/>
      </rPr>
      <t>Verkeersinstallaties</t>
    </r>
  </si>
  <si>
    <r>
      <rPr>
        <sz val="11"/>
        <color indexed="8"/>
        <rFont val="Calibri"/>
      </rPr>
      <t>Diverse installaties</t>
    </r>
  </si>
  <si>
    <r>
      <rPr>
        <sz val="11"/>
        <color indexed="8"/>
        <rFont val="Calibri"/>
      </rPr>
      <t>Drainagepomp installaties</t>
    </r>
  </si>
  <si>
    <r>
      <rPr>
        <sz val="11"/>
        <color indexed="8"/>
        <rFont val="Calibri"/>
      </rPr>
      <t>Brandblusinstallaties</t>
    </r>
  </si>
  <si>
    <r>
      <rPr>
        <sz val="11"/>
        <color indexed="8"/>
        <rFont val="Calibri"/>
      </rPr>
      <t>Ventilatiesysteem</t>
    </r>
  </si>
  <si>
    <r>
      <rPr>
        <sz val="11"/>
        <color indexed="8"/>
        <rFont val="Calibri"/>
      </rPr>
      <t>Besturing, bediening en bewaking</t>
    </r>
  </si>
  <si>
    <r>
      <rPr>
        <sz val="11"/>
        <color indexed="8"/>
        <rFont val="Calibri"/>
      </rPr>
      <t>Energievoorziening</t>
    </r>
  </si>
  <si>
    <r>
      <rPr>
        <sz val="11"/>
        <color indexed="8"/>
        <rFont val="Calibri"/>
      </rPr>
      <t>Eindtotaal</t>
    </r>
  </si>
  <si>
    <t>Eindtotaal</t>
  </si>
  <si>
    <t>Draaitabel TTI</t>
  </si>
  <si>
    <r>
      <rPr>
        <sz val="11"/>
        <color indexed="8"/>
        <rFont val="Calibri"/>
      </rPr>
      <t>No-break voorziening</t>
    </r>
  </si>
  <si>
    <r>
      <rPr>
        <sz val="11"/>
        <color indexed="8"/>
        <rFont val="Calibri"/>
      </rPr>
      <t>Bijzondere borden/DRIPs</t>
    </r>
  </si>
  <si>
    <r>
      <rPr>
        <sz val="11"/>
        <color indexed="8"/>
        <rFont val="Calibri"/>
      </rPr>
      <t>Kabeltracé's, kabelgoten en ladders</t>
    </r>
  </si>
  <si>
    <r>
      <rPr>
        <sz val="11"/>
        <color indexed="8"/>
        <rFont val="Calibri"/>
      </rPr>
      <t>Middenpompinstallaties/pompstation</t>
    </r>
  </si>
  <si>
    <r>
      <rPr>
        <sz val="11"/>
        <color indexed="8"/>
        <rFont val="Calibri"/>
      </rPr>
      <t>Brandblusinstallatie</t>
    </r>
  </si>
  <si>
    <r>
      <rPr>
        <sz val="11"/>
        <color indexed="8"/>
        <rFont val="Calibri"/>
      </rPr>
      <t>Noodstroomvoorziening</t>
    </r>
  </si>
  <si>
    <r>
      <rPr>
        <sz val="11"/>
        <color indexed="8"/>
        <rFont val="Calibri"/>
      </rPr>
      <t>Tunnelventilatie</t>
    </r>
  </si>
  <si>
    <r>
      <rPr>
        <sz val="11"/>
        <color indexed="8"/>
        <rFont val="Calibri"/>
      </rPr>
      <t>Besturingssysteem en bediening</t>
    </r>
  </si>
  <si>
    <r>
      <rPr>
        <sz val="11"/>
        <color indexed="8"/>
        <rFont val="Calibri"/>
      </rPr>
      <t>Midden spanningsinstallatie</t>
    </r>
  </si>
  <si>
    <t>Draaitabel item</t>
  </si>
  <si>
    <r>
      <rPr>
        <sz val="11"/>
        <color indexed="8"/>
        <rFont val="Calibri"/>
      </rPr>
      <t>Installatiekast middelgroot</t>
    </r>
  </si>
  <si>
    <r>
      <rPr>
        <sz val="11"/>
        <color indexed="8"/>
        <rFont val="Calibri"/>
      </rPr>
      <t>Installatiekast groot</t>
    </r>
  </si>
  <si>
    <r>
      <rPr>
        <sz val="11"/>
        <color indexed="8"/>
        <rFont val="Calibri"/>
      </rPr>
      <t>Laagspanningskabel koper</t>
    </r>
  </si>
  <si>
    <r>
      <rPr>
        <sz val="11"/>
        <color indexed="8"/>
        <rFont val="Calibri"/>
      </rPr>
      <t>Ventilatie</t>
    </r>
  </si>
  <si>
    <r>
      <rPr>
        <sz val="11"/>
        <color indexed="8"/>
        <rFont val="Calibri"/>
      </rPr>
      <t>Middenspanningskabel koper</t>
    </r>
  </si>
  <si>
    <r>
      <rPr>
        <sz val="11"/>
        <color indexed="8"/>
        <rFont val="Calibri"/>
      </rPr>
      <t>UPS</t>
    </r>
  </si>
  <si>
    <r>
      <rPr>
        <sz val="11"/>
        <color indexed="8"/>
        <rFont val="Calibri"/>
      </rPr>
      <t>Brandblusinstallatie + vloeistof</t>
    </r>
  </si>
  <si>
    <r>
      <rPr>
        <sz val="11"/>
        <color indexed="8"/>
        <rFont val="Calibri"/>
      </rPr>
      <t>Waterpomp</t>
    </r>
  </si>
  <si>
    <r>
      <rPr>
        <sz val="11"/>
        <color indexed="8"/>
        <rFont val="Calibri"/>
      </rPr>
      <t>Kabelgoot, thermisch verzinkt</t>
    </r>
  </si>
  <si>
    <r>
      <rPr>
        <sz val="11"/>
        <color indexed="8"/>
        <rFont val="Calibri"/>
      </rPr>
      <t>DRIP klein</t>
    </r>
  </si>
  <si>
    <r>
      <rPr>
        <sz val="11"/>
        <color indexed="8"/>
        <rFont val="Calibri"/>
      </rPr>
      <t>Accu (li-ion)</t>
    </r>
  </si>
  <si>
    <r>
      <rPr>
        <sz val="11"/>
        <color indexed="8"/>
        <rFont val="Calibri"/>
      </rPr>
      <t>Noodstroomaggregaat diesel</t>
    </r>
  </si>
  <si>
    <r>
      <rPr>
        <sz val="11"/>
        <color indexed="8"/>
        <rFont val="Calibri"/>
      </rPr>
      <t>Installatiekast klein</t>
    </r>
  </si>
  <si>
    <r>
      <rPr>
        <sz val="11"/>
        <color indexed="8"/>
        <rFont val="Calibri"/>
      </rPr>
      <t>DRUPS</t>
    </r>
  </si>
  <si>
    <r>
      <rPr>
        <sz val="11"/>
        <color indexed="8"/>
        <rFont val="Calibri"/>
      </rPr>
      <t>Netaansluiting</t>
    </r>
  </si>
  <si>
    <r>
      <rPr>
        <sz val="11"/>
        <color indexed="8"/>
        <rFont val="Calibri"/>
      </rPr>
      <t>Glasvezelkabel</t>
    </r>
  </si>
  <si>
    <r>
      <rPr>
        <sz val="11"/>
        <color indexed="8"/>
        <rFont val="Calibri"/>
      </rPr>
      <t>Condensatoren</t>
    </r>
  </si>
  <si>
    <r>
      <rPr>
        <sz val="11"/>
        <color indexed="8"/>
        <rFont val="Calibri"/>
      </rPr>
      <t>Elektrapomp</t>
    </r>
  </si>
  <si>
    <r>
      <rPr>
        <sz val="11"/>
        <color indexed="8"/>
        <rFont val="Calibri"/>
      </rPr>
      <t>Ladder aluminium</t>
    </r>
  </si>
  <si>
    <r>
      <rPr>
        <sz val="11"/>
        <color indexed="8"/>
        <rFont val="Calibri"/>
      </rPr>
      <t>Filters in pompkamers</t>
    </r>
  </si>
  <si>
    <t>Draaitabel niet in NMD DC</t>
  </si>
</sst>
</file>

<file path=xl/styles.xml><?xml version="1.0" encoding="utf-8"?>
<styleSheet xmlns="http://schemas.openxmlformats.org/spreadsheetml/2006/main">
  <numFmts count="5">
    <numFmt numFmtId="0" formatCode="General"/>
    <numFmt numFmtId="59" formatCode="&quot; € &quot;* #,##0&quot; &quot;;&quot; € &quot;* &quot;-&quot;#,##0&quot; &quot;;&quot; € &quot;* &quot;-&quot;??&quot; &quot;"/>
    <numFmt numFmtId="60" formatCode="&quot;€ &quot;#,##0"/>
    <numFmt numFmtId="61" formatCode="&quot;€ &quot;#,##0.00"/>
    <numFmt numFmtId="62" formatCode="&quot;€ &quot;#,##0.0000"/>
  </numFmts>
  <fonts count="23">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1"/>
      <color indexed="14"/>
      <name val="Calibri"/>
    </font>
    <font>
      <b val="1"/>
      <sz val="14"/>
      <color indexed="14"/>
      <name val="Calibri"/>
    </font>
    <font>
      <sz val="11"/>
      <color indexed="18"/>
      <name val="Calibri"/>
    </font>
    <font>
      <u val="single"/>
      <sz val="11"/>
      <color indexed="18"/>
      <name val="Calibri"/>
    </font>
    <font>
      <b val="1"/>
      <i val="1"/>
      <sz val="8"/>
      <color indexed="8"/>
      <name val="Verdana"/>
    </font>
    <font>
      <sz val="9"/>
      <color indexed="8"/>
      <name val="Calibri"/>
    </font>
    <font>
      <b val="1"/>
      <sz val="9"/>
      <color indexed="8"/>
      <name val="Calibri"/>
    </font>
    <font>
      <sz val="11"/>
      <color indexed="14"/>
      <name val="Calibri"/>
    </font>
    <font>
      <sz val="10"/>
      <color indexed="8"/>
      <name val="Arial"/>
    </font>
    <font>
      <sz val="18"/>
      <color indexed="8"/>
      <name val="Calibri"/>
    </font>
    <font>
      <sz val="10"/>
      <color indexed="8"/>
      <name val="Calibri"/>
    </font>
    <font>
      <sz val="14"/>
      <color indexed="23"/>
      <name val="Calibri"/>
    </font>
    <font>
      <sz val="11"/>
      <color indexed="30"/>
      <name val="Calibri"/>
    </font>
    <font>
      <b val="1"/>
      <sz val="11"/>
      <color indexed="8"/>
      <name val="Calibri"/>
    </font>
    <font>
      <b val="1"/>
      <sz val="8"/>
      <color indexed="14"/>
      <name val="Verdana"/>
    </font>
    <font>
      <b val="1"/>
      <sz val="8"/>
      <color indexed="8"/>
      <name val="Verdana"/>
    </font>
    <font>
      <sz val="8"/>
      <color indexed="8"/>
      <name val="Verdana"/>
    </font>
  </fonts>
  <fills count="2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7"/>
        <bgColor auto="1"/>
      </patternFill>
    </fill>
    <fill>
      <patternFill patternType="solid">
        <fgColor indexed="19"/>
        <bgColor auto="1"/>
      </patternFill>
    </fill>
    <fill>
      <patternFill patternType="solid">
        <fgColor indexed="20"/>
        <bgColor auto="1"/>
      </patternFill>
    </fill>
    <fill>
      <patternFill patternType="solid">
        <fgColor indexed="27"/>
        <bgColor auto="1"/>
      </patternFill>
    </fill>
    <fill>
      <patternFill patternType="solid">
        <fgColor indexed="24"/>
        <bgColor auto="1"/>
      </patternFill>
    </fill>
    <fill>
      <patternFill patternType="solid">
        <fgColor indexed="28"/>
        <bgColor auto="1"/>
      </patternFill>
    </fill>
    <fill>
      <patternFill patternType="solid">
        <fgColor indexed="29"/>
        <bgColor auto="1"/>
      </patternFill>
    </fill>
    <fill>
      <patternFill patternType="solid">
        <fgColor indexed="26"/>
        <bgColor auto="1"/>
      </patternFill>
    </fill>
    <fill>
      <patternFill patternType="solid">
        <fgColor indexed="31"/>
        <bgColor auto="1"/>
      </patternFill>
    </fill>
    <fill>
      <patternFill patternType="solid">
        <fgColor indexed="32"/>
        <bgColor auto="1"/>
      </patternFill>
    </fill>
    <fill>
      <patternFill patternType="solid">
        <fgColor indexed="33"/>
        <bgColor auto="1"/>
      </patternFill>
    </fill>
    <fill>
      <patternFill patternType="solid">
        <fgColor indexed="34"/>
        <bgColor auto="1"/>
      </patternFill>
    </fill>
    <fill>
      <patternFill patternType="solid">
        <fgColor indexed="35"/>
        <bgColor auto="1"/>
      </patternFill>
    </fill>
    <fill>
      <patternFill patternType="solid">
        <fgColor indexed="36"/>
        <bgColor auto="1"/>
      </patternFill>
    </fill>
  </fills>
  <borders count="34">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right/>
      <top/>
      <bottom style="thin">
        <color indexed="16"/>
      </bottom>
      <diagonal/>
    </border>
    <border>
      <left/>
      <right style="thin">
        <color indexed="16"/>
      </right>
      <top/>
      <bottom/>
      <diagonal/>
    </border>
    <border>
      <left style="thin">
        <color indexed="16"/>
      </left>
      <right/>
      <top style="thin">
        <color indexed="16"/>
      </top>
      <bottom/>
      <diagonal/>
    </border>
    <border>
      <left/>
      <right/>
      <top style="thin">
        <color indexed="16"/>
      </top>
      <bottom/>
      <diagonal/>
    </border>
    <border>
      <left/>
      <right style="thin">
        <color indexed="16"/>
      </right>
      <top style="thin">
        <color indexed="16"/>
      </top>
      <bottom/>
      <diagonal/>
    </border>
    <border>
      <left style="thin">
        <color indexed="16"/>
      </left>
      <right style="thin">
        <color indexed="12"/>
      </right>
      <top/>
      <bottom/>
      <diagonal/>
    </border>
    <border>
      <left style="thin">
        <color indexed="16"/>
      </left>
      <right/>
      <top/>
      <bottom/>
      <diagonal/>
    </border>
    <border>
      <left style="thin">
        <color indexed="16"/>
      </left>
      <right/>
      <top/>
      <bottom style="thin">
        <color indexed="16"/>
      </bottom>
      <diagonal/>
    </border>
    <border>
      <left/>
      <right style="thin">
        <color indexed="16"/>
      </right>
      <top/>
      <bottom style="thin">
        <color indexed="16"/>
      </bottom>
      <diagonal/>
    </border>
    <border>
      <left/>
      <right/>
      <top style="thin">
        <color indexed="16"/>
      </top>
      <bottom style="thin">
        <color indexed="16"/>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style="thin">
        <color indexed="8"/>
      </right>
      <top style="thin">
        <color indexed="12"/>
      </top>
      <bottom style="thin">
        <color indexed="8"/>
      </bottom>
      <diagonal/>
    </border>
    <border>
      <left style="thin">
        <color indexed="8"/>
      </left>
      <right style="thin">
        <color indexed="8"/>
      </right>
      <top style="thin">
        <color indexed="12"/>
      </top>
      <bottom style="thin">
        <color indexed="8"/>
      </bottom>
      <diagonal/>
    </border>
    <border>
      <left style="thin">
        <color indexed="8"/>
      </left>
      <right/>
      <top style="thin">
        <color indexed="12"/>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12"/>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
    <xf numFmtId="0" fontId="0" applyNumberFormat="0" applyFont="1" applyFill="0" applyBorder="0" applyAlignment="1" applyProtection="0">
      <alignment vertical="bottom"/>
    </xf>
  </cellStyleXfs>
  <cellXfs count="14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fillId="4" borderId="5" applyNumberFormat="0" applyFont="1" applyFill="1" applyBorder="1" applyAlignment="1" applyProtection="0">
      <alignment vertical="bottom"/>
    </xf>
    <xf numFmtId="0" fontId="6" fillId="4" borderId="5" applyNumberFormat="0" applyFont="1" applyFill="1" applyBorder="1" applyAlignment="1" applyProtection="0">
      <alignment vertical="bottom"/>
    </xf>
    <xf numFmtId="0" fontId="7" fillId="4" borderId="5" applyNumberFormat="0" applyFont="1" applyFill="1" applyBorder="1" applyAlignment="1" applyProtection="0">
      <alignment vertical="bottom"/>
    </xf>
    <xf numFmtId="0" fontId="2" fillId="4" borderId="5" applyNumberFormat="0" applyFont="1" applyFill="1" applyBorder="1" applyAlignment="1" applyProtection="0">
      <alignment vertical="bottom"/>
    </xf>
    <xf numFmtId="49" fontId="7" fillId="4" borderId="5" applyNumberFormat="1" applyFont="1" applyFill="1" applyBorder="1" applyAlignment="1" applyProtection="0">
      <alignment vertical="bottom"/>
    </xf>
    <xf numFmtId="49" fontId="6" fillId="4" borderId="5" applyNumberFormat="1" applyFont="1" applyFill="1" applyBorder="1" applyAlignment="1" applyProtection="0">
      <alignment vertical="bottom"/>
    </xf>
    <xf numFmtId="14" fontId="6" fillId="4" borderId="5" applyNumberFormat="1" applyFont="1" applyFill="1" applyBorder="1" applyAlignment="1" applyProtection="0">
      <alignment horizontal="left" vertical="bottom"/>
    </xf>
    <xf numFmtId="0" fontId="0" fillId="5" borderId="5" applyNumberFormat="0" applyFont="1" applyFill="1" applyBorder="1" applyAlignment="1" applyProtection="0">
      <alignment vertical="bottom"/>
    </xf>
    <xf numFmtId="0" fontId="0" fillId="5" borderId="6" applyNumberFormat="0" applyFont="1" applyFill="1" applyBorder="1" applyAlignment="1" applyProtection="0">
      <alignment vertical="bottom"/>
    </xf>
    <xf numFmtId="0" fontId="0" fillId="5" borderId="7" applyNumberFormat="0" applyFont="1" applyFill="1" applyBorder="1" applyAlignment="1" applyProtection="0">
      <alignment vertical="bottom"/>
    </xf>
    <xf numFmtId="0" fontId="0" fillId="5" borderId="8" applyNumberFormat="0" applyFont="1" applyFill="1" applyBorder="1" applyAlignment="1" applyProtection="0">
      <alignment vertical="bottom"/>
    </xf>
    <xf numFmtId="0" fontId="0" fillId="6" borderId="9" applyNumberFormat="0" applyFont="1" applyFill="1" applyBorder="1" applyAlignment="1" applyProtection="0">
      <alignment vertical="bottom"/>
    </xf>
    <xf numFmtId="0" fontId="0" fillId="6" borderId="10" applyNumberFormat="0" applyFont="1" applyFill="1" applyBorder="1" applyAlignment="1" applyProtection="0">
      <alignment vertical="bottom"/>
    </xf>
    <xf numFmtId="0" fontId="0" fillId="6" borderId="11" applyNumberFormat="0" applyFont="1" applyFill="1" applyBorder="1" applyAlignment="1" applyProtection="0">
      <alignment vertical="bottom"/>
    </xf>
    <xf numFmtId="0" fontId="0" fillId="5" borderId="12" applyNumberFormat="0" applyFont="1" applyFill="1" applyBorder="1" applyAlignment="1" applyProtection="0">
      <alignment vertical="bottom"/>
    </xf>
    <xf numFmtId="0" fontId="8" fillId="6" borderId="13" applyNumberFormat="1" applyFont="1" applyFill="1" applyBorder="1" applyAlignment="1" applyProtection="0">
      <alignment vertical="bottom"/>
    </xf>
    <xf numFmtId="49" fontId="9" fillId="6" borderId="5" applyNumberFormat="1" applyFont="1" applyFill="1" applyBorder="1" applyAlignment="1" applyProtection="0">
      <alignment vertical="bottom"/>
    </xf>
    <xf numFmtId="0" fontId="8" fillId="6" borderId="5" applyNumberFormat="0" applyFont="1" applyFill="1" applyBorder="1" applyAlignment="1" applyProtection="0">
      <alignment vertical="bottom"/>
    </xf>
    <xf numFmtId="0" fontId="0" fillId="6" borderId="5" applyNumberFormat="0" applyFont="1" applyFill="1" applyBorder="1" applyAlignment="1" applyProtection="0">
      <alignment vertical="bottom"/>
    </xf>
    <xf numFmtId="49" fontId="8" fillId="6" borderId="5" applyNumberFormat="1" applyFont="1" applyFill="1" applyBorder="1" applyAlignment="1" applyProtection="0">
      <alignment vertical="bottom"/>
    </xf>
    <xf numFmtId="0" fontId="0" fillId="6" borderId="8" applyNumberFormat="0" applyFont="1" applyFill="1" applyBorder="1" applyAlignment="1" applyProtection="0">
      <alignment vertical="bottom"/>
    </xf>
    <xf numFmtId="0" fontId="8" fillId="6" borderId="14" applyNumberFormat="0" applyFont="1" applyFill="1" applyBorder="1" applyAlignment="1" applyProtection="0">
      <alignment vertical="bottom"/>
    </xf>
    <xf numFmtId="0" fontId="8" fillId="6" borderId="7" applyNumberFormat="0" applyFont="1" applyFill="1" applyBorder="1" applyAlignment="1" applyProtection="0">
      <alignment vertical="bottom"/>
    </xf>
    <xf numFmtId="0" fontId="0" fillId="6" borderId="7" applyNumberFormat="0" applyFont="1" applyFill="1" applyBorder="1" applyAlignment="1" applyProtection="0">
      <alignment vertical="bottom"/>
    </xf>
    <xf numFmtId="0" fontId="0" fillId="6" borderId="15" applyNumberFormat="0" applyFont="1" applyFill="1" applyBorder="1" applyAlignment="1" applyProtection="0">
      <alignment vertical="bottom"/>
    </xf>
    <xf numFmtId="0" fontId="8" fillId="5" borderId="16" applyNumberFormat="0" applyFont="1" applyFill="1" applyBorder="1" applyAlignment="1" applyProtection="0">
      <alignment vertical="bottom"/>
    </xf>
    <xf numFmtId="0" fontId="0" fillId="5" borderId="16" applyNumberFormat="0" applyFont="1" applyFill="1" applyBorder="1" applyAlignment="1" applyProtection="0">
      <alignment vertical="bottom"/>
    </xf>
    <xf numFmtId="0" fontId="8" fillId="6" borderId="9" applyNumberFormat="0" applyFont="1" applyFill="1" applyBorder="1" applyAlignment="1" applyProtection="0">
      <alignment vertical="bottom"/>
    </xf>
    <xf numFmtId="0" fontId="8" fillId="6" borderId="10" applyNumberFormat="0" applyFont="1" applyFill="1" applyBorder="1" applyAlignment="1" applyProtection="0">
      <alignment vertical="bottom"/>
    </xf>
    <xf numFmtId="0" fontId="0" fillId="6" borderId="14" applyNumberFormat="0" applyFont="1" applyFill="1" applyBorder="1" applyAlignment="1" applyProtection="0">
      <alignment vertical="bottom"/>
    </xf>
    <xf numFmtId="0" fontId="8" fillId="7" borderId="9" applyNumberFormat="0" applyFont="1" applyFill="1" applyBorder="1" applyAlignment="1" applyProtection="0">
      <alignment vertical="bottom"/>
    </xf>
    <xf numFmtId="0" fontId="8" fillId="7" borderId="10" applyNumberFormat="0" applyFont="1" applyFill="1" applyBorder="1" applyAlignment="1" applyProtection="0">
      <alignment vertical="bottom"/>
    </xf>
    <xf numFmtId="0" fontId="0" fillId="7" borderId="10" applyNumberFormat="0" applyFont="1" applyFill="1" applyBorder="1" applyAlignment="1" applyProtection="0">
      <alignment vertical="bottom"/>
    </xf>
    <xf numFmtId="0" fontId="0" fillId="7" borderId="11" applyNumberFormat="0" applyFont="1" applyFill="1" applyBorder="1" applyAlignment="1" applyProtection="0">
      <alignment vertical="bottom"/>
    </xf>
    <xf numFmtId="0" fontId="8" fillId="7" borderId="13" applyNumberFormat="1" applyFont="1" applyFill="1" applyBorder="1" applyAlignment="1" applyProtection="0">
      <alignment vertical="bottom"/>
    </xf>
    <xf numFmtId="49" fontId="9" fillId="7" borderId="5" applyNumberFormat="1" applyFont="1" applyFill="1" applyBorder="1" applyAlignment="1" applyProtection="0">
      <alignment vertical="bottom"/>
    </xf>
    <xf numFmtId="0" fontId="8" fillId="7" borderId="5" applyNumberFormat="0" applyFont="1" applyFill="1" applyBorder="1" applyAlignment="1" applyProtection="0">
      <alignment vertical="bottom"/>
    </xf>
    <xf numFmtId="0" fontId="0" fillId="7" borderId="5" applyNumberFormat="0" applyFont="1" applyFill="1" applyBorder="1" applyAlignment="1" applyProtection="0">
      <alignment vertical="bottom"/>
    </xf>
    <xf numFmtId="49" fontId="8" fillId="7" borderId="5" applyNumberFormat="1" applyFont="1" applyFill="1" applyBorder="1" applyAlignment="1" applyProtection="0">
      <alignment vertical="bottom"/>
    </xf>
    <xf numFmtId="0" fontId="0" fillId="7" borderId="8" applyNumberFormat="0" applyFont="1" applyFill="1" applyBorder="1" applyAlignment="1" applyProtection="0">
      <alignment vertical="bottom"/>
    </xf>
    <xf numFmtId="0" fontId="0" fillId="7" borderId="14" applyNumberFormat="0" applyFont="1" applyFill="1" applyBorder="1" applyAlignment="1" applyProtection="0">
      <alignment vertical="bottom"/>
    </xf>
    <xf numFmtId="0" fontId="0" fillId="7" borderId="7" applyNumberFormat="0" applyFont="1" applyFill="1" applyBorder="1" applyAlignment="1" applyProtection="0">
      <alignment vertical="bottom"/>
    </xf>
    <xf numFmtId="0" fontId="0" fillId="7" borderId="15" applyNumberFormat="0" applyFont="1" applyFill="1" applyBorder="1" applyAlignment="1" applyProtection="0">
      <alignment vertical="bottom"/>
    </xf>
    <xf numFmtId="0" fontId="0" fillId="5" borderId="10" applyNumberFormat="0" applyFont="1" applyFill="1" applyBorder="1" applyAlignment="1" applyProtection="0">
      <alignment vertical="bottom"/>
    </xf>
    <xf numFmtId="0" fontId="0" borderId="17" applyNumberFormat="0" applyFont="1" applyFill="0" applyBorder="1" applyAlignment="1" applyProtection="0">
      <alignment vertical="bottom"/>
    </xf>
    <xf numFmtId="0" fontId="0" fillId="5" borderId="18" applyNumberFormat="0" applyFont="1" applyFill="1" applyBorder="1" applyAlignment="1" applyProtection="0">
      <alignment vertical="bottom"/>
    </xf>
    <xf numFmtId="0" fontId="0" fillId="5" borderId="19" applyNumberFormat="0" applyFont="1" applyFill="1" applyBorder="1" applyAlignment="1" applyProtection="0">
      <alignment vertical="bottom"/>
    </xf>
    <xf numFmtId="0" fontId="0" applyNumberFormat="1" applyFont="1" applyFill="0" applyBorder="0" applyAlignment="1" applyProtection="0">
      <alignment vertical="bottom"/>
    </xf>
    <xf numFmtId="49" fontId="10" fillId="4" borderId="5" applyNumberFormat="1" applyFont="1" applyFill="1" applyBorder="1" applyAlignment="1" applyProtection="0">
      <alignment horizontal="center" vertical="bottom" wrapText="1"/>
    </xf>
    <xf numFmtId="0" fontId="0" fillId="8" borderId="5" applyNumberFormat="0" applyFont="1" applyFill="1" applyBorder="1" applyAlignment="1" applyProtection="0">
      <alignment vertical="bottom"/>
    </xf>
    <xf numFmtId="0" fontId="11" fillId="5" borderId="5" applyNumberFormat="0" applyFont="1" applyFill="1" applyBorder="1" applyAlignment="1" applyProtection="0">
      <alignment vertical="bottom"/>
    </xf>
    <xf numFmtId="49" fontId="12" fillId="5" borderId="5" applyNumberFormat="1" applyFont="1" applyFill="1" applyBorder="1" applyAlignment="1" applyProtection="0">
      <alignment horizontal="center" vertical="bottom"/>
    </xf>
    <xf numFmtId="0" fontId="0" fillId="5" borderId="5" applyNumberFormat="0" applyFont="1" applyFill="1" applyBorder="1" applyAlignment="1" applyProtection="0">
      <alignment vertical="top" wrapText="1"/>
    </xf>
    <xf numFmtId="49" fontId="11" fillId="5" borderId="5" applyNumberFormat="1" applyFont="1" applyFill="1" applyBorder="1" applyAlignment="1" applyProtection="0">
      <alignment horizontal="center" vertical="center" wrapText="1"/>
    </xf>
    <xf numFmtId="0" fontId="0" fillId="5" borderId="5" applyNumberFormat="0" applyFont="1" applyFill="1" applyBorder="1" applyAlignment="1" applyProtection="0">
      <alignment vertical="top"/>
    </xf>
    <xf numFmtId="0" fontId="13" fillId="8" borderId="5" applyNumberFormat="0" applyFont="1" applyFill="1" applyBorder="1" applyAlignment="1" applyProtection="0">
      <alignment vertical="bottom"/>
    </xf>
    <xf numFmtId="59" fontId="13" fillId="8" borderId="5" applyNumberFormat="1" applyFont="1" applyFill="1" applyBorder="1" applyAlignment="1" applyProtection="0">
      <alignment vertical="bottom"/>
    </xf>
    <xf numFmtId="60" fontId="13" fillId="8" borderId="5" applyNumberFormat="1" applyFont="1" applyFill="1" applyBorder="1" applyAlignment="1" applyProtection="0">
      <alignment vertical="bottom"/>
    </xf>
    <xf numFmtId="0" fontId="14" borderId="5" applyNumberFormat="0" applyFont="1" applyFill="0" applyBorder="1" applyAlignment="1" applyProtection="0">
      <alignment vertical="bottom"/>
    </xf>
    <xf numFmtId="0" fontId="0" borderId="18" applyNumberFormat="0" applyFont="1" applyFill="0" applyBorder="1" applyAlignment="1" applyProtection="0">
      <alignment vertical="bottom"/>
    </xf>
    <xf numFmtId="0" fontId="14" borderId="18" applyNumberFormat="0" applyFont="1" applyFill="0" applyBorder="1" applyAlignment="1" applyProtection="0">
      <alignment vertical="bottom"/>
    </xf>
    <xf numFmtId="0" fontId="0" borderId="19" applyNumberFormat="0" applyFont="1" applyFill="0" applyBorder="1" applyAlignment="1" applyProtection="0">
      <alignment vertical="bottom"/>
    </xf>
    <xf numFmtId="0" fontId="0" applyNumberFormat="1" applyFont="1" applyFill="0" applyBorder="0" applyAlignment="1" applyProtection="0">
      <alignment vertical="bottom"/>
    </xf>
    <xf numFmtId="49" fontId="0" fillId="4" borderId="1" applyNumberFormat="1" applyFont="1" applyFill="1" applyBorder="1" applyAlignment="1" applyProtection="0">
      <alignment vertical="bottom"/>
    </xf>
    <xf numFmtId="49" fontId="0" fillId="4" borderId="2" applyNumberFormat="1" applyFont="1" applyFill="1" applyBorder="1" applyAlignment="1" applyProtection="0">
      <alignment vertical="bottom"/>
    </xf>
    <xf numFmtId="49" fontId="0" fillId="9" borderId="4" applyNumberFormat="1" applyFont="1" applyFill="1" applyBorder="1" applyAlignment="1" applyProtection="0">
      <alignment vertical="bottom"/>
    </xf>
    <xf numFmtId="49" fontId="0" fillId="9" borderId="5" applyNumberFormat="1" applyFont="1" applyFill="1" applyBorder="1" applyAlignment="1" applyProtection="0">
      <alignment vertical="bottom"/>
    </xf>
    <xf numFmtId="0" fontId="0" fillId="9" borderId="5" applyNumberFormat="1" applyFont="1" applyFill="1" applyBorder="1" applyAlignment="1" applyProtection="0">
      <alignment vertical="bottom"/>
    </xf>
    <xf numFmtId="49" fontId="0" fillId="10" borderId="5" applyNumberFormat="1" applyFont="1" applyFill="1" applyBorder="1" applyAlignment="1" applyProtection="0">
      <alignment vertical="bottom"/>
    </xf>
    <xf numFmtId="61" fontId="0" fillId="9" borderId="5" applyNumberFormat="1" applyFont="1" applyFill="1" applyBorder="1" applyAlignment="1" applyProtection="0">
      <alignment vertical="bottom"/>
    </xf>
    <xf numFmtId="0" fontId="0" fillId="9" borderId="5" applyNumberFormat="0" applyFont="1" applyFill="1" applyBorder="1" applyAlignment="1" applyProtection="0">
      <alignment vertical="bottom"/>
    </xf>
    <xf numFmtId="49" fontId="0" fillId="11" borderId="4" applyNumberFormat="1" applyFont="1" applyFill="1" applyBorder="1" applyAlignment="1" applyProtection="0">
      <alignment vertical="bottom"/>
    </xf>
    <xf numFmtId="49" fontId="0" fillId="11" borderId="5" applyNumberFormat="1" applyFont="1" applyFill="1" applyBorder="1" applyAlignment="1" applyProtection="0">
      <alignment vertical="bottom"/>
    </xf>
    <xf numFmtId="0" fontId="0" fillId="11" borderId="5" applyNumberFormat="1" applyFont="1" applyFill="1" applyBorder="1" applyAlignment="1" applyProtection="0">
      <alignment vertical="bottom"/>
    </xf>
    <xf numFmtId="61" fontId="0" fillId="11" borderId="5" applyNumberFormat="1" applyFont="1" applyFill="1" applyBorder="1" applyAlignment="1" applyProtection="0">
      <alignment vertical="bottom"/>
    </xf>
    <xf numFmtId="0" fontId="0" fillId="11" borderId="5" applyNumberFormat="0" applyFont="1" applyFill="1" applyBorder="1" applyAlignment="1" applyProtection="0">
      <alignment vertical="bottom"/>
    </xf>
    <xf numFmtId="49" fontId="0" fillId="12" borderId="5" applyNumberFormat="1" applyFont="1" applyFill="1" applyBorder="1" applyAlignment="1" applyProtection="0">
      <alignment vertical="bottom"/>
    </xf>
    <xf numFmtId="49" fontId="0" fillId="13" borderId="5" applyNumberFormat="1" applyFont="1" applyFill="1" applyBorder="1" applyAlignment="1" applyProtection="0">
      <alignment vertical="bottom"/>
    </xf>
    <xf numFmtId="49" fontId="18" fillId="11" borderId="5" applyNumberFormat="1" applyFont="1" applyFill="1" applyBorder="1" applyAlignment="1" applyProtection="0">
      <alignment vertical="bottom"/>
    </xf>
    <xf numFmtId="0" fontId="18" fillId="11" borderId="5" applyNumberFormat="1" applyFont="1" applyFill="1" applyBorder="1" applyAlignment="1" applyProtection="0">
      <alignment vertical="bottom"/>
    </xf>
    <xf numFmtId="49" fontId="18" fillId="9" borderId="5" applyNumberFormat="1" applyFont="1" applyFill="1" applyBorder="1" applyAlignment="1" applyProtection="0">
      <alignment vertical="bottom"/>
    </xf>
    <xf numFmtId="0" fontId="18" fillId="9" borderId="5" applyNumberFormat="1" applyFont="1" applyFill="1" applyBorder="1" applyAlignment="1" applyProtection="0">
      <alignment vertical="bottom"/>
    </xf>
    <xf numFmtId="49" fontId="18" borderId="5" applyNumberFormat="1" applyFont="1" applyFill="0" applyBorder="1" applyAlignment="1" applyProtection="0">
      <alignment vertical="bottom"/>
    </xf>
    <xf numFmtId="61" fontId="0" borderId="5" applyNumberFormat="1" applyFont="1" applyFill="0" applyBorder="1" applyAlignment="1" applyProtection="0">
      <alignment vertical="bottom"/>
    </xf>
    <xf numFmtId="49" fontId="0" borderId="5" applyNumberFormat="1" applyFont="1" applyFill="0" applyBorder="1" applyAlignment="1" applyProtection="0">
      <alignment vertical="bottom"/>
    </xf>
    <xf numFmtId="0" fontId="0" borderId="5" applyNumberFormat="1" applyFont="1" applyFill="0" applyBorder="1" applyAlignment="1" applyProtection="0">
      <alignment vertical="bottom"/>
    </xf>
    <xf numFmtId="49" fontId="0" borderId="18" applyNumberFormat="1" applyFont="1" applyFill="0" applyBorder="1" applyAlignment="1" applyProtection="0">
      <alignment vertical="bottom"/>
    </xf>
    <xf numFmtId="0" fontId="0" borderId="18" applyNumberFormat="1" applyFont="1" applyFill="0" applyBorder="1" applyAlignment="1" applyProtection="0">
      <alignment vertical="bottom"/>
    </xf>
    <xf numFmtId="0" fontId="0" applyNumberFormat="1" applyFont="1" applyFill="0" applyBorder="0" applyAlignment="1" applyProtection="0">
      <alignment vertical="bottom"/>
    </xf>
    <xf numFmtId="49" fontId="0" borderId="20" applyNumberFormat="1" applyFont="1" applyFill="0" applyBorder="1" applyAlignment="1" applyProtection="0">
      <alignment vertical="bottom"/>
    </xf>
    <xf numFmtId="14" fontId="0" borderId="20" applyNumberFormat="1" applyFont="1" applyFill="0" applyBorder="1" applyAlignment="1" applyProtection="0">
      <alignment vertical="bottom"/>
    </xf>
    <xf numFmtId="20" fontId="0" borderId="20" applyNumberFormat="1" applyFont="1" applyFill="0" applyBorder="1" applyAlignment="1" applyProtection="0">
      <alignment vertical="bottom"/>
    </xf>
    <xf numFmtId="0" fontId="0" borderId="20" applyNumberFormat="0" applyFont="1" applyFill="0" applyBorder="1" applyAlignment="1" applyProtection="0">
      <alignment vertical="bottom"/>
    </xf>
    <xf numFmtId="49" fontId="0" borderId="21" applyNumberFormat="1" applyFont="1" applyFill="0" applyBorder="1" applyAlignment="1" applyProtection="0">
      <alignment vertical="bottom"/>
    </xf>
    <xf numFmtId="0" fontId="0" borderId="20" applyNumberFormat="1" applyFont="1" applyFill="0" applyBorder="1" applyAlignment="1" applyProtection="0">
      <alignment vertical="bottom"/>
    </xf>
    <xf numFmtId="0" fontId="0" borderId="22" applyNumberFormat="1" applyFont="1" applyFill="0" applyBorder="1" applyAlignment="1" applyProtection="0">
      <alignment vertical="bottom"/>
    </xf>
    <xf numFmtId="62" fontId="19" fillId="14" borderId="5" applyNumberFormat="1" applyFont="1" applyFill="1" applyBorder="1" applyAlignment="1" applyProtection="0">
      <alignment vertical="bottom"/>
    </xf>
    <xf numFmtId="0" fontId="0" borderId="23" applyNumberFormat="1" applyFont="1" applyFill="0" applyBorder="1" applyAlignment="1" applyProtection="0">
      <alignment vertical="bottom"/>
    </xf>
    <xf numFmtId="62" fontId="19" borderId="20" applyNumberFormat="1" applyFont="1" applyFill="0" applyBorder="1" applyAlignment="1" applyProtection="0">
      <alignment vertical="bottom"/>
    </xf>
    <xf numFmtId="0" fontId="0" borderId="24" applyNumberFormat="0" applyFont="1" applyFill="0" applyBorder="1" applyAlignment="1" applyProtection="0">
      <alignment vertical="bottom"/>
    </xf>
    <xf numFmtId="0" fontId="0" applyNumberFormat="1" applyFont="1" applyFill="0" applyBorder="0" applyAlignment="1" applyProtection="0">
      <alignment vertical="bottom"/>
    </xf>
    <xf numFmtId="49" fontId="20" fillId="15" borderId="25" applyNumberFormat="1" applyFont="1" applyFill="1" applyBorder="1" applyAlignment="1" applyProtection="0">
      <alignment horizontal="left" vertical="bottom" wrapText="1"/>
    </xf>
    <xf numFmtId="49" fontId="20" fillId="15" borderId="26" applyNumberFormat="1" applyFont="1" applyFill="1" applyBorder="1" applyAlignment="1" applyProtection="0">
      <alignment horizontal="left" vertical="bottom" wrapText="1"/>
    </xf>
    <xf numFmtId="49" fontId="20" fillId="15" borderId="27" applyNumberFormat="1" applyFont="1" applyFill="1" applyBorder="1" applyAlignment="1" applyProtection="0">
      <alignment horizontal="left" vertical="bottom" wrapText="1"/>
    </xf>
    <xf numFmtId="49" fontId="21" fillId="16" borderId="28" applyNumberFormat="1" applyFont="1" applyFill="1" applyBorder="1" applyAlignment="1" applyProtection="0">
      <alignment horizontal="left" vertical="bottom"/>
    </xf>
    <xf numFmtId="49" fontId="22" fillId="17" borderId="29" applyNumberFormat="1" applyFont="1" applyFill="1" applyBorder="1" applyAlignment="1" applyProtection="0">
      <alignment horizontal="left" vertical="center"/>
    </xf>
    <xf numFmtId="11" fontId="22" fillId="17" borderId="29" applyNumberFormat="1" applyFont="1" applyFill="1" applyBorder="1" applyAlignment="1" applyProtection="0">
      <alignment horizontal="right" vertical="center"/>
    </xf>
    <xf numFmtId="0" fontId="22" fillId="17" borderId="29" applyNumberFormat="1" applyFont="1" applyFill="1" applyBorder="1" applyAlignment="1" applyProtection="0">
      <alignment horizontal="right" vertical="center"/>
    </xf>
    <xf numFmtId="11" fontId="21" fillId="16" borderId="29" applyNumberFormat="1" applyFont="1" applyFill="1" applyBorder="1" applyAlignment="1" applyProtection="0">
      <alignment horizontal="right" vertical="bottom"/>
    </xf>
    <xf numFmtId="11" fontId="22" fillId="17" borderId="30" applyNumberFormat="1" applyFont="1" applyFill="1" applyBorder="1" applyAlignment="1" applyProtection="0">
      <alignment horizontal="right" vertical="center"/>
    </xf>
    <xf numFmtId="49" fontId="22" fillId="18" borderId="29" applyNumberFormat="1" applyFont="1" applyFill="1" applyBorder="1" applyAlignment="1" applyProtection="0">
      <alignment horizontal="left" vertical="center"/>
    </xf>
    <xf numFmtId="11" fontId="22" fillId="18" borderId="29" applyNumberFormat="1" applyFont="1" applyFill="1" applyBorder="1" applyAlignment="1" applyProtection="0">
      <alignment horizontal="right" vertical="center"/>
    </xf>
    <xf numFmtId="0" fontId="22" fillId="18" borderId="29" applyNumberFormat="1" applyFont="1" applyFill="1" applyBorder="1" applyAlignment="1" applyProtection="0">
      <alignment horizontal="right" vertical="center"/>
    </xf>
    <xf numFmtId="11" fontId="22" fillId="18" borderId="30" applyNumberFormat="1" applyFont="1" applyFill="1" applyBorder="1" applyAlignment="1" applyProtection="0">
      <alignment horizontal="right" vertical="center"/>
    </xf>
    <xf numFmtId="49" fontId="21" fillId="16" borderId="31" applyNumberFormat="1" applyFont="1" applyFill="1" applyBorder="1" applyAlignment="1" applyProtection="0">
      <alignment horizontal="left" vertical="bottom"/>
    </xf>
    <xf numFmtId="49" fontId="22" fillId="18" borderId="32" applyNumberFormat="1" applyFont="1" applyFill="1" applyBorder="1" applyAlignment="1" applyProtection="0">
      <alignment horizontal="left" vertical="center"/>
    </xf>
    <xf numFmtId="11" fontId="22" fillId="18" borderId="32" applyNumberFormat="1" applyFont="1" applyFill="1" applyBorder="1" applyAlignment="1" applyProtection="0">
      <alignment horizontal="right" vertical="center"/>
    </xf>
    <xf numFmtId="0" fontId="22" fillId="18" borderId="32" applyNumberFormat="1" applyFont="1" applyFill="1" applyBorder="1" applyAlignment="1" applyProtection="0">
      <alignment horizontal="right" vertical="center"/>
    </xf>
    <xf numFmtId="11" fontId="21" fillId="16" borderId="32" applyNumberFormat="1" applyFont="1" applyFill="1" applyBorder="1" applyAlignment="1" applyProtection="0">
      <alignment horizontal="right" vertical="bottom"/>
    </xf>
    <xf numFmtId="11" fontId="22" fillId="18" borderId="33" applyNumberFormat="1" applyFont="1" applyFill="1" applyBorder="1" applyAlignment="1" applyProtection="0">
      <alignment horizontal="right" vertical="center"/>
    </xf>
    <xf numFmtId="0" fontId="0" applyNumberFormat="1" applyFont="1" applyFill="0" applyBorder="0" applyAlignment="1" applyProtection="0">
      <alignment vertical="bottom"/>
    </xf>
    <xf numFmtId="0" fontId="0" borderId="21" applyNumberFormat="0" applyFont="1" applyFill="0" applyBorder="1" applyAlignment="1" applyProtection="0">
      <alignment vertical="bottom"/>
    </xf>
    <xf numFmtId="0" fontId="0" borderId="22" applyNumberFormat="0" applyFont="1" applyFill="0" applyBorder="1" applyAlignment="1" applyProtection="0">
      <alignment vertical="bottom"/>
    </xf>
    <xf numFmtId="49" fontId="0" fillId="19" borderId="5" applyNumberFormat="1" applyFont="1" applyFill="1" applyBorder="1" applyAlignment="1" applyProtection="0">
      <alignment vertical="bottom"/>
    </xf>
    <xf numFmtId="0" fontId="0" borderId="23" applyNumberFormat="0" applyFont="1" applyFill="0" applyBorder="1" applyAlignment="1" applyProtection="0">
      <alignment vertical="bottom"/>
    </xf>
    <xf numFmtId="49" fontId="0" fillId="14" borderId="5" applyNumberFormat="1" applyFont="1" applyFill="1" applyBorder="1" applyAlignment="1" applyProtection="0">
      <alignment horizontal="left" vertical="bottom"/>
    </xf>
    <xf numFmtId="60" fontId="0" fillId="14" borderId="5" applyNumberFormat="1" applyFont="1" applyFill="1" applyBorder="1" applyAlignment="1" applyProtection="0">
      <alignment vertical="bottom"/>
    </xf>
    <xf numFmtId="49" fontId="0" borderId="20" applyNumberFormat="1" applyFont="1" applyFill="0" applyBorder="1" applyAlignment="1" applyProtection="0">
      <alignment horizontal="left" vertical="bottom"/>
    </xf>
    <xf numFmtId="60" fontId="0" borderId="20" applyNumberFormat="1" applyFont="1" applyFill="0" applyBorder="1" applyAlignment="1" applyProtection="0">
      <alignment vertical="bottom"/>
    </xf>
    <xf numFmtId="49" fontId="0" fillId="11" borderId="5" applyNumberFormat="1" applyFont="1" applyFill="1" applyBorder="1" applyAlignment="1" applyProtection="0">
      <alignment horizontal="left" vertical="bottom"/>
    </xf>
    <xf numFmtId="60" fontId="0" fillId="11" borderId="5"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60" fontId="0" borderId="24"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9bbb59"/>
      <rgbColor rgb="ffffffff"/>
      <rgbColor rgb="ffebf1de"/>
      <rgbColor rgb="ff595959"/>
      <rgbColor rgb="fffafbf7"/>
      <rgbColor rgb="ff404040"/>
      <rgbColor rgb="ffdce3c7"/>
      <rgbColor rgb="ffd8e4bc"/>
      <rgbColor rgb="ff878787"/>
      <rgbColor rgb="ffb7b7b7"/>
      <rgbColor rgb="ff757575"/>
      <rgbColor rgb="ff63be7b"/>
      <rgbColor rgb="ffdab600"/>
      <rgbColor rgb="fff8696b"/>
      <rgbColor rgb="ffd8d8d8"/>
      <rgbColor rgb="ffb8cce4"/>
      <rgbColor rgb="ffffeb84"/>
      <rgbColor rgb="ffff0000"/>
      <rgbColor rgb="ffdbe5f1"/>
      <rgbColor rgb="ff1190b0"/>
      <rgbColor rgb="ff6bbdd1"/>
      <rgbColor rgb="ffa3d8e6"/>
      <rgbColor rgb="ffd9edf2"/>
      <rgbColor rgb="ff4f81bd"/>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MKI [€] per categorie TTI</a:t>
            </a:r>
          </a:p>
        </c:rich>
      </c:tx>
      <c:layout>
        <c:manualLayout>
          <c:xMode val="edge"/>
          <c:yMode val="edge"/>
          <c:x val="0.279728"/>
          <c:y val="0"/>
          <c:w val="0.440543"/>
          <c:h val="0.139808"/>
        </c:manualLayout>
      </c:layout>
      <c:overlay val="1"/>
      <c:spPr>
        <a:noFill/>
        <a:effectLst/>
      </c:spPr>
    </c:title>
    <c:autoTitleDeleted val="1"/>
    <c:plotArea>
      <c:layout>
        <c:manualLayout>
          <c:layoutTarget val="inner"/>
          <c:xMode val="edge"/>
          <c:yMode val="edge"/>
          <c:x val="0.420913"/>
          <c:y val="0.139808"/>
          <c:w val="0.474395"/>
          <c:h val="0.772668"/>
        </c:manualLayout>
      </c:layout>
      <c:barChart>
        <c:barDir val="bar"/>
        <c:grouping val="clustered"/>
        <c:varyColors val="0"/>
        <c:ser>
          <c:idx val="0"/>
          <c:order val="0"/>
          <c:tx>
            <c:v>MKI totaal</c:v>
          </c:tx>
          <c:spPr>
            <a:solidFill>
              <a:schemeClr val="accent1"/>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categorie'!$E$3,'Draaitabel categorie'!$E$4,'Draaitabel categorie'!$E$5,'Draaitabel categorie'!$E$6,'Draaitabel categorie'!$E$7,'Draaitabel categorie'!$E$8,'Draaitabel categorie'!$E$9,'Draaitabel categorie'!$E$10</c:f>
              <c:strCache>
                <c:ptCount val="8"/>
                <c:pt idx="0">
                  <c:v>Verkeersinstallaties</c:v>
                </c:pt>
                <c:pt idx="1">
                  <c:v>Diverse installaties</c:v>
                </c:pt>
                <c:pt idx="2">
                  <c:v>Drainagepomp installaties</c:v>
                </c:pt>
                <c:pt idx="3">
                  <c:v>Brandblusinstallaties</c:v>
                </c:pt>
                <c:pt idx="4">
                  <c:v>Ventilatiesysteem</c:v>
                </c:pt>
                <c:pt idx="5">
                  <c:v>Besturing, bediening en bewaking</c:v>
                </c:pt>
                <c:pt idx="6">
                  <c:v>Energievoorziening</c:v>
                </c:pt>
                <c:pt idx="7">
                  <c:v>Eindtotaal</c:v>
                </c:pt>
              </c:strCache>
            </c:strRef>
          </c:cat>
          <c:val>
            <c:numRef>
              <c:f>'Draaitabel categorie'!$F$3:$F$10</c:f>
              <c:numCache>
                <c:ptCount val="8"/>
                <c:pt idx="0">
                  <c:v>10269.129988</c:v>
                </c:pt>
                <c:pt idx="1">
                  <c:v>12082.834578</c:v>
                </c:pt>
                <c:pt idx="2">
                  <c:v>19989.243374</c:v>
                </c:pt>
                <c:pt idx="3">
                  <c:v>26704.058519</c:v>
                </c:pt>
                <c:pt idx="4">
                  <c:v>69533.858086</c:v>
                </c:pt>
                <c:pt idx="5">
                  <c:v>145681.014543</c:v>
                </c:pt>
                <c:pt idx="6">
                  <c:v>485256.090058</c:v>
                </c:pt>
                <c:pt idx="7">
                  <c:v>769516.229146</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1000" u="none">
                <a:solidFill>
                  <a:srgbClr val="000000"/>
                </a:solidFill>
                <a:latin typeface="Calibri"/>
              </a:defRPr>
            </a:pPr>
          </a:p>
        </c:txPr>
        <c:crossAx val="2094734552"/>
        <c:crosses val="autoZero"/>
        <c:crossBetween val="between"/>
        <c:majorUnit val="200000"/>
        <c:minorUnit val="10000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MKI [€] per TTI</a:t>
            </a:r>
          </a:p>
        </c:rich>
      </c:tx>
      <c:layout>
        <c:manualLayout>
          <c:xMode val="edge"/>
          <c:yMode val="edge"/>
          <c:x val="0.359362"/>
          <c:y val="0"/>
          <c:w val="0.281275"/>
          <c:h val="0.139808"/>
        </c:manualLayout>
      </c:layout>
      <c:overlay val="1"/>
      <c:spPr>
        <a:noFill/>
        <a:effectLst/>
      </c:spPr>
    </c:title>
    <c:autoTitleDeleted val="1"/>
    <c:plotArea>
      <c:layout>
        <c:manualLayout>
          <c:layoutTarget val="inner"/>
          <c:xMode val="edge"/>
          <c:yMode val="edge"/>
          <c:x val="0.49863"/>
          <c:y val="0.139808"/>
          <c:w val="0.432547"/>
          <c:h val="0.772668"/>
        </c:manualLayout>
      </c:layout>
      <c:barChart>
        <c:barDir val="bar"/>
        <c:grouping val="clustered"/>
        <c:varyColors val="0"/>
        <c:ser>
          <c:idx val="0"/>
          <c:order val="0"/>
          <c:tx>
            <c:v>MKI totaal</c:v>
          </c:tx>
          <c:spPr>
            <a:solidFill>
              <a:srgbClr val="63BE7B"/>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TTI'!$E$3,'Draaitabel TTI'!$E$4,'Draaitabel TTI'!$E$5,'Draaitabel TTI'!$E$6,'Draaitabel TTI'!$E$7,'Draaitabel TTI'!$E$8,'Draaitabel TTI'!$E$9,'Draaitabel TTI'!$E$10,'Draaitabel TTI'!$E$11</c:f>
              <c:strCache>
                <c:ptCount val="9"/>
                <c:pt idx="0">
                  <c:v>No-break voorziening</c:v>
                </c:pt>
                <c:pt idx="1">
                  <c:v>Bijzondere borden/DRIPs</c:v>
                </c:pt>
                <c:pt idx="2">
                  <c:v>Kabeltracé's, kabelgoten en ladders</c:v>
                </c:pt>
                <c:pt idx="3">
                  <c:v>Middenpompinstallaties/pompstation</c:v>
                </c:pt>
                <c:pt idx="4">
                  <c:v>Brandblusinstallatie</c:v>
                </c:pt>
                <c:pt idx="5">
                  <c:v>Noodstroomvoorziening</c:v>
                </c:pt>
                <c:pt idx="6">
                  <c:v>Tunnelventilatie</c:v>
                </c:pt>
                <c:pt idx="7">
                  <c:v>Besturingssysteem en bediening</c:v>
                </c:pt>
                <c:pt idx="8">
                  <c:v>Midden spanningsinstallatie</c:v>
                </c:pt>
              </c:strCache>
            </c:strRef>
          </c:cat>
          <c:val>
            <c:numRef>
              <c:f>'Draaitabel TTI'!$F$3:$F$11</c:f>
              <c:numCache>
                <c:ptCount val="9"/>
                <c:pt idx="0">
                  <c:v>12560.850000</c:v>
                </c:pt>
                <c:pt idx="1">
                  <c:v>10269.129988</c:v>
                </c:pt>
                <c:pt idx="2">
                  <c:v>12082.834578</c:v>
                </c:pt>
                <c:pt idx="3">
                  <c:v>19989.243374</c:v>
                </c:pt>
                <c:pt idx="4">
                  <c:v>26704.058519</c:v>
                </c:pt>
                <c:pt idx="5">
                  <c:v>44666.290058</c:v>
                </c:pt>
                <c:pt idx="6">
                  <c:v>69532.054674</c:v>
                </c:pt>
                <c:pt idx="7">
                  <c:v>145681.014543</c:v>
                </c:pt>
                <c:pt idx="8">
                  <c:v>428028.950000</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1000" u="none">
                <a:solidFill>
                  <a:srgbClr val="000000"/>
                </a:solidFill>
                <a:latin typeface="Calibri"/>
              </a:defRPr>
            </a:pPr>
          </a:p>
        </c:txPr>
        <c:crossAx val="2094734552"/>
        <c:crosses val="autoZero"/>
        <c:crossBetween val="between"/>
        <c:majorUnit val="125000"/>
        <c:minorUnit val="6250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Top 10: MKI [€] per TT deelinstallatie</a:t>
            </a:r>
          </a:p>
        </c:rich>
      </c:tx>
      <c:layout>
        <c:manualLayout>
          <c:xMode val="edge"/>
          <c:yMode val="edge"/>
          <c:x val="0.33316"/>
          <c:y val="0"/>
          <c:w val="0.33368"/>
          <c:h val="0.139808"/>
        </c:manualLayout>
      </c:layout>
      <c:overlay val="1"/>
      <c:spPr>
        <a:noFill/>
        <a:effectLst/>
      </c:spPr>
    </c:title>
    <c:autoTitleDeleted val="1"/>
    <c:plotArea>
      <c:layout>
        <c:manualLayout>
          <c:layoutTarget val="inner"/>
          <c:xMode val="edge"/>
          <c:yMode val="edge"/>
          <c:x val="0.195296"/>
          <c:y val="0.139808"/>
          <c:w val="0.771879"/>
          <c:h val="0.772668"/>
        </c:manualLayout>
      </c:layout>
      <c:barChart>
        <c:barDir val="bar"/>
        <c:grouping val="clustered"/>
        <c:varyColors val="0"/>
        <c:ser>
          <c:idx val="0"/>
          <c:order val="0"/>
          <c:tx>
            <c:v>MKI totaal</c:v>
          </c:tx>
          <c:spPr>
            <a:solidFill>
              <a:srgbClr val="DAB600"/>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item'!$E$3,'Draaitabel item'!$E$4,'Draaitabel item'!$E$5,'Draaitabel item'!$E$6,'Draaitabel item'!$E$7,'Draaitabel item'!$E$8,'Draaitabel item'!$E$9,'Draaitabel item'!$E$10,'Draaitabel item'!$E$11,'Draaitabel item'!$E$12</c:f>
              <c:strCache>
                <c:ptCount val="10"/>
                <c:pt idx="0">
                  <c:v>Installatiekast middelgroot</c:v>
                </c:pt>
                <c:pt idx="1">
                  <c:v>Installatiekast groot</c:v>
                </c:pt>
                <c:pt idx="2">
                  <c:v>Laagspanningskabel koper</c:v>
                </c:pt>
                <c:pt idx="3">
                  <c:v>Ventilatie</c:v>
                </c:pt>
                <c:pt idx="4">
                  <c:v>Middenspanningskabel koper</c:v>
                </c:pt>
                <c:pt idx="5">
                  <c:v>UPS</c:v>
                </c:pt>
                <c:pt idx="6">
                  <c:v>Brandblusinstallatie + vloeistof</c:v>
                </c:pt>
                <c:pt idx="7">
                  <c:v>Waterpomp</c:v>
                </c:pt>
                <c:pt idx="8">
                  <c:v>Kabelgoot, thermisch verzinkt</c:v>
                </c:pt>
                <c:pt idx="9">
                  <c:v>DRIP klein</c:v>
                </c:pt>
              </c:strCache>
            </c:strRef>
          </c:cat>
          <c:val>
            <c:numRef>
              <c:f>'Draaitabel item'!$F$3:$F$12</c:f>
              <c:numCache>
                <c:ptCount val="10"/>
                <c:pt idx="0">
                  <c:v>287848.000000</c:v>
                </c:pt>
                <c:pt idx="1">
                  <c:v>140180.950000</c:v>
                </c:pt>
                <c:pt idx="2">
                  <c:v>84131.643407</c:v>
                </c:pt>
                <c:pt idx="3">
                  <c:v>69532.054674</c:v>
                </c:pt>
                <c:pt idx="4">
                  <c:v>57544.415526</c:v>
                </c:pt>
                <c:pt idx="5">
                  <c:v>30867.954639</c:v>
                </c:pt>
                <c:pt idx="6">
                  <c:v>26704.058519</c:v>
                </c:pt>
                <c:pt idx="7">
                  <c:v>19882.619096</c:v>
                </c:pt>
                <c:pt idx="8">
                  <c:v>12079.488112</c:v>
                </c:pt>
                <c:pt idx="9">
                  <c:v>10269.129988</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1000" u="none">
                <a:solidFill>
                  <a:srgbClr val="000000"/>
                </a:solidFill>
                <a:latin typeface="Calibri"/>
              </a:defRPr>
            </a:pPr>
          </a:p>
        </c:txPr>
        <c:crossAx val="2094734552"/>
        <c:crosses val="autoZero"/>
        <c:crossBetween val="between"/>
        <c:majorUnit val="75000"/>
        <c:minorUnit val="3750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MKI [€] per TT deelinstallatie (niet in NMD DuboCalc)</a:t>
            </a:r>
          </a:p>
        </c:rich>
      </c:tx>
      <c:layout>
        <c:manualLayout>
          <c:xMode val="edge"/>
          <c:yMode val="edge"/>
          <c:x val="0.259889"/>
          <c:y val="0"/>
          <c:w val="0.480221"/>
          <c:h val="0.139808"/>
        </c:manualLayout>
      </c:layout>
      <c:overlay val="1"/>
      <c:spPr>
        <a:noFill/>
        <a:effectLst/>
      </c:spPr>
    </c:title>
    <c:autoTitleDeleted val="1"/>
    <c:plotArea>
      <c:layout>
        <c:manualLayout>
          <c:layoutTarget val="inner"/>
          <c:xMode val="edge"/>
          <c:yMode val="edge"/>
          <c:x val="0.195529"/>
          <c:y val="0.139808"/>
          <c:w val="0.775643"/>
          <c:h val="0.772668"/>
        </c:manualLayout>
      </c:layout>
      <c:barChart>
        <c:barDir val="bar"/>
        <c:grouping val="clustered"/>
        <c:varyColors val="0"/>
        <c:ser>
          <c:idx val="0"/>
          <c:order val="0"/>
          <c:tx>
            <c:v>MKI totaal</c:v>
          </c:tx>
          <c:spPr>
            <a:solidFill>
              <a:srgbClr val="F8696B"/>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niet in NMD DC'!$E$3,'Draaitabel niet in NMD DC'!$E$4,'Draaitabel niet in NMD DC'!$E$5,'Draaitabel niet in NMD DC'!$E$6,'Draaitabel niet in NMD DC'!$E$7</c:f>
              <c:strCache>
                <c:ptCount val="5"/>
                <c:pt idx="0">
                  <c:v>Filters in pompkamers</c:v>
                </c:pt>
                <c:pt idx="1">
                  <c:v>Elektrapomp</c:v>
                </c:pt>
                <c:pt idx="2">
                  <c:v>Condensatoren</c:v>
                </c:pt>
                <c:pt idx="3">
                  <c:v>Waterpomp</c:v>
                </c:pt>
                <c:pt idx="4">
                  <c:v>Brandblusinstallatie + vloeistof</c:v>
                </c:pt>
              </c:strCache>
            </c:strRef>
          </c:cat>
          <c:val>
            <c:numRef>
              <c:f>'Draaitabel niet in NMD DC'!$F$3:$F$7</c:f>
              <c:numCache>
                <c:ptCount val="5"/>
                <c:pt idx="0">
                  <c:v>1.803412</c:v>
                </c:pt>
                <c:pt idx="1">
                  <c:v>28.466550</c:v>
                </c:pt>
                <c:pt idx="2">
                  <c:v>78.157728</c:v>
                </c:pt>
                <c:pt idx="3">
                  <c:v>19882.619096</c:v>
                </c:pt>
                <c:pt idx="4">
                  <c:v>26704.058519</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1000" u="none">
                <a:solidFill>
                  <a:srgbClr val="000000"/>
                </a:solidFill>
                <a:latin typeface="Calibri"/>
              </a:defRPr>
            </a:pPr>
          </a:p>
        </c:txPr>
        <c:crossAx val="2094734552"/>
        <c:crosses val="autoZero"/>
        <c:crossBetween val="between"/>
        <c:majorUnit val="7500"/>
        <c:minorUnit val="375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MKI [€] per categorie TTI</a:t>
            </a:r>
          </a:p>
        </c:rich>
      </c:tx>
      <c:layout>
        <c:manualLayout>
          <c:xMode val="edge"/>
          <c:yMode val="edge"/>
          <c:x val="0.330301"/>
          <c:y val="0"/>
          <c:w val="0.339398"/>
          <c:h val="0.131314"/>
        </c:manualLayout>
      </c:layout>
      <c:overlay val="1"/>
      <c:spPr>
        <a:noFill/>
        <a:effectLst/>
      </c:spPr>
    </c:title>
    <c:autoTitleDeleted val="1"/>
    <c:plotArea>
      <c:layout>
        <c:manualLayout>
          <c:layoutTarget val="inner"/>
          <c:xMode val="edge"/>
          <c:yMode val="edge"/>
          <c:x val="0.324274"/>
          <c:y val="0.131314"/>
          <c:w val="0.604166"/>
          <c:h val="0.792989"/>
        </c:manualLayout>
      </c:layout>
      <c:barChart>
        <c:barDir val="bar"/>
        <c:grouping val="clustered"/>
        <c:varyColors val="0"/>
        <c:ser>
          <c:idx val="0"/>
          <c:order val="0"/>
          <c:tx>
            <c:v>MKI totaal</c:v>
          </c:tx>
          <c:spPr>
            <a:solidFill>
              <a:schemeClr val="accent1"/>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categorie'!$E$3,'Draaitabel categorie'!$E$4,'Draaitabel categorie'!$E$5,'Draaitabel categorie'!$E$6,'Draaitabel categorie'!$E$7,'Draaitabel categorie'!$E$8,'Draaitabel categorie'!$E$9,'Draaitabel categorie'!$E$10</c:f>
              <c:strCache>
                <c:ptCount val="8"/>
                <c:pt idx="0">
                  <c:v>Verkeersinstallaties</c:v>
                </c:pt>
                <c:pt idx="1">
                  <c:v>Diverse installaties</c:v>
                </c:pt>
                <c:pt idx="2">
                  <c:v>Drainagepomp installaties</c:v>
                </c:pt>
                <c:pt idx="3">
                  <c:v>Brandblusinstallaties</c:v>
                </c:pt>
                <c:pt idx="4">
                  <c:v>Ventilatiesysteem</c:v>
                </c:pt>
                <c:pt idx="5">
                  <c:v>Besturing, bediening en bewaking</c:v>
                </c:pt>
                <c:pt idx="6">
                  <c:v>Energievoorziening</c:v>
                </c:pt>
                <c:pt idx="7">
                  <c:v>Eindtotaal</c:v>
                </c:pt>
              </c:strCache>
            </c:strRef>
          </c:cat>
          <c:val>
            <c:numRef>
              <c:f>'Draaitabel categorie'!$F$3:$F$10</c:f>
              <c:numCache>
                <c:ptCount val="8"/>
                <c:pt idx="0">
                  <c:v>10269.129988</c:v>
                </c:pt>
                <c:pt idx="1">
                  <c:v>12082.834578</c:v>
                </c:pt>
                <c:pt idx="2">
                  <c:v>19989.243374</c:v>
                </c:pt>
                <c:pt idx="3">
                  <c:v>26704.058519</c:v>
                </c:pt>
                <c:pt idx="4">
                  <c:v>69533.858086</c:v>
                </c:pt>
                <c:pt idx="5">
                  <c:v>145681.014543</c:v>
                </c:pt>
                <c:pt idx="6">
                  <c:v>485256.090058</c:v>
                </c:pt>
                <c:pt idx="7">
                  <c:v>769516.229146</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900" u="none">
                <a:solidFill>
                  <a:srgbClr val="000000"/>
                </a:solidFill>
                <a:latin typeface="Calibri"/>
              </a:defRPr>
            </a:pPr>
          </a:p>
        </c:txPr>
        <c:crossAx val="2094734552"/>
        <c:crosses val="autoZero"/>
        <c:crossBetween val="between"/>
        <c:majorUnit val="200000"/>
        <c:minorUnit val="10000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MKI [€] per TTI</a:t>
            </a:r>
          </a:p>
        </c:rich>
      </c:tx>
      <c:layout>
        <c:manualLayout>
          <c:xMode val="edge"/>
          <c:yMode val="edge"/>
          <c:x val="0.395586"/>
          <c:y val="0"/>
          <c:w val="0.208828"/>
          <c:h val="0.131314"/>
        </c:manualLayout>
      </c:layout>
      <c:overlay val="1"/>
      <c:spPr>
        <a:noFill/>
        <a:effectLst/>
      </c:spPr>
    </c:title>
    <c:autoTitleDeleted val="1"/>
    <c:plotArea>
      <c:layout>
        <c:manualLayout>
          <c:layoutTarget val="inner"/>
          <c:xMode val="edge"/>
          <c:yMode val="edge"/>
          <c:x val="0.370199"/>
          <c:y val="0.131314"/>
          <c:w val="0.583691"/>
          <c:h val="0.792989"/>
        </c:manualLayout>
      </c:layout>
      <c:barChart>
        <c:barDir val="bar"/>
        <c:grouping val="clustered"/>
        <c:varyColors val="0"/>
        <c:ser>
          <c:idx val="0"/>
          <c:order val="0"/>
          <c:tx>
            <c:v>MKI totaal</c:v>
          </c:tx>
          <c:spPr>
            <a:solidFill>
              <a:schemeClr val="accent1"/>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TTI'!$E$3,'Draaitabel TTI'!$E$4,'Draaitabel TTI'!$E$5,'Draaitabel TTI'!$E$6,'Draaitabel TTI'!$E$7,'Draaitabel TTI'!$E$8,'Draaitabel TTI'!$E$9,'Draaitabel TTI'!$E$10,'Draaitabel TTI'!$E$11</c:f>
              <c:strCache>
                <c:ptCount val="9"/>
                <c:pt idx="0">
                  <c:v>No-break voorziening</c:v>
                </c:pt>
                <c:pt idx="1">
                  <c:v>Bijzondere borden/DRIPs</c:v>
                </c:pt>
                <c:pt idx="2">
                  <c:v>Kabeltracé's, kabelgoten en ladders</c:v>
                </c:pt>
                <c:pt idx="3">
                  <c:v>Middenpompinstallaties/pompstation</c:v>
                </c:pt>
                <c:pt idx="4">
                  <c:v>Brandblusinstallatie</c:v>
                </c:pt>
                <c:pt idx="5">
                  <c:v>Noodstroomvoorziening</c:v>
                </c:pt>
                <c:pt idx="6">
                  <c:v>Tunnelventilatie</c:v>
                </c:pt>
                <c:pt idx="7">
                  <c:v>Besturingssysteem en bediening</c:v>
                </c:pt>
                <c:pt idx="8">
                  <c:v>Midden spanningsinstallatie</c:v>
                </c:pt>
              </c:strCache>
            </c:strRef>
          </c:cat>
          <c:val>
            <c:numRef>
              <c:f>'Draaitabel TTI'!$F$3:$F$11</c:f>
              <c:numCache>
                <c:ptCount val="9"/>
                <c:pt idx="0">
                  <c:v>12560.850000</c:v>
                </c:pt>
                <c:pt idx="1">
                  <c:v>10269.129988</c:v>
                </c:pt>
                <c:pt idx="2">
                  <c:v>12082.834578</c:v>
                </c:pt>
                <c:pt idx="3">
                  <c:v>19989.243374</c:v>
                </c:pt>
                <c:pt idx="4">
                  <c:v>26704.058519</c:v>
                </c:pt>
                <c:pt idx="5">
                  <c:v>44666.290058</c:v>
                </c:pt>
                <c:pt idx="6">
                  <c:v>69532.054674</c:v>
                </c:pt>
                <c:pt idx="7">
                  <c:v>145681.014543</c:v>
                </c:pt>
                <c:pt idx="8">
                  <c:v>428028.950000</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900" u="none">
                <a:solidFill>
                  <a:srgbClr val="000000"/>
                </a:solidFill>
                <a:latin typeface="Calibri"/>
              </a:defRPr>
            </a:pPr>
          </a:p>
        </c:txPr>
        <c:crossAx val="2094734552"/>
        <c:crosses val="autoZero"/>
        <c:crossBetween val="between"/>
        <c:majorUnit val="125000"/>
        <c:minorUnit val="6250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charts/chart7.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400" u="none">
                <a:solidFill>
                  <a:srgbClr val="757575"/>
                </a:solidFill>
                <a:latin typeface="Calibri"/>
              </a:defRPr>
            </a:pPr>
            <a:r>
              <a:rPr b="0" i="0" strike="noStrike" sz="1400" u="none">
                <a:solidFill>
                  <a:srgbClr val="757575"/>
                </a:solidFill>
                <a:latin typeface="Calibri"/>
              </a:rPr>
              <a:t>MKI [€] per TT deelinstallatie </a:t>
            </a:r>
          </a:p>
        </c:rich>
      </c:tx>
      <c:layout>
        <c:manualLayout>
          <c:xMode val="edge"/>
          <c:yMode val="edge"/>
          <c:x val="0.248039"/>
          <c:y val="0"/>
          <c:w val="0.503922"/>
          <c:h val="0.139808"/>
        </c:manualLayout>
      </c:layout>
      <c:overlay val="1"/>
      <c:spPr>
        <a:noFill/>
        <a:effectLst/>
      </c:spPr>
    </c:title>
    <c:autoTitleDeleted val="1"/>
    <c:plotArea>
      <c:layout>
        <c:manualLayout>
          <c:layoutTarget val="inner"/>
          <c:xMode val="edge"/>
          <c:yMode val="edge"/>
          <c:x val="0.370252"/>
          <c:y val="0.139808"/>
          <c:w val="0.575159"/>
          <c:h val="0.772668"/>
        </c:manualLayout>
      </c:layout>
      <c:barChart>
        <c:barDir val="bar"/>
        <c:grouping val="clustered"/>
        <c:varyColors val="0"/>
        <c:ser>
          <c:idx val="0"/>
          <c:order val="0"/>
          <c:tx>
            <c:v>MKI totaal</c:v>
          </c:tx>
          <c:spPr>
            <a:solidFill>
              <a:schemeClr val="accent1"/>
            </a:solidFill>
            <a:ln w="9525" cap="flat">
              <a:solidFill>
                <a:srgbClr val="000000"/>
              </a:solidFill>
              <a:prstDash val="solid"/>
              <a:round/>
            </a:ln>
            <a:effectLst/>
          </c:spPr>
          <c:invertIfNegative val="0"/>
          <c:dLbls>
            <c:numFmt formatCode="#,##0" sourceLinked="1"/>
            <c:txPr>
              <a:bodyPr/>
              <a:lstStyle/>
              <a:p>
                <a:pPr>
                  <a:defRPr b="0" i="0" strike="noStrike" sz="900" u="none">
                    <a:solidFill>
                      <a:srgbClr val="000000"/>
                    </a:solidFill>
                    <a:latin typeface="Calibri"/>
                  </a:defRPr>
                </a:pPr>
              </a:p>
            </c:txPr>
            <c:dLblPos val="outEnd"/>
            <c:showLegendKey val="0"/>
            <c:showVal val="1"/>
            <c:showCatName val="0"/>
            <c:showSerName val="0"/>
            <c:showPercent val="0"/>
            <c:showBubbleSize val="0"/>
            <c:showLeaderLines val="0"/>
          </c:dLbls>
          <c:cat>
            <c:strRef>
              <c:f>'Draaitabel niet in NMD DC'!$E$3,'Draaitabel niet in NMD DC'!$E$4,'Draaitabel niet in NMD DC'!$E$5,'Draaitabel niet in NMD DC'!$E$6,'Draaitabel niet in NMD DC'!$E$7</c:f>
              <c:strCache>
                <c:ptCount val="5"/>
                <c:pt idx="0">
                  <c:v>Filters in pompkamers</c:v>
                </c:pt>
                <c:pt idx="1">
                  <c:v>Elektrapomp</c:v>
                </c:pt>
                <c:pt idx="2">
                  <c:v>Condensatoren</c:v>
                </c:pt>
                <c:pt idx="3">
                  <c:v>Waterpomp</c:v>
                </c:pt>
                <c:pt idx="4">
                  <c:v>Brandblusinstallatie + vloeistof</c:v>
                </c:pt>
              </c:strCache>
            </c:strRef>
          </c:cat>
          <c:val>
            <c:numRef>
              <c:f>'Draaitabel niet in NMD DC'!$F$3:$F$7</c:f>
              <c:numCache>
                <c:ptCount val="5"/>
                <c:pt idx="0">
                  <c:v>1.803412</c:v>
                </c:pt>
                <c:pt idx="1">
                  <c:v>28.466550</c:v>
                </c:pt>
                <c:pt idx="2">
                  <c:v>78.157728</c:v>
                </c:pt>
                <c:pt idx="3">
                  <c:v>19882.619096</c:v>
                </c:pt>
                <c:pt idx="4">
                  <c:v>26704.058519</c:v>
                </c:pt>
              </c:numCache>
            </c:numRef>
          </c:val>
        </c:ser>
        <c:gapWidth val="150"/>
        <c:overlap val="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888888"/>
            </a:solidFill>
            <a:prstDash val="solid"/>
            <a:miter lim="800000"/>
          </a:ln>
        </c:spPr>
        <c:txPr>
          <a:bodyPr rot="0"/>
          <a:lstStyle/>
          <a:p>
            <a:pPr>
              <a:defRPr b="0" i="0" strike="noStrike" sz="9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b"/>
        <c:majorGridlines>
          <c:spPr>
            <a:ln w="12700" cap="flat">
              <a:solidFill>
                <a:srgbClr val="B7B7B7"/>
              </a:solidFill>
              <a:prstDash val="solid"/>
              <a:miter lim="800000"/>
            </a:ln>
          </c:spPr>
        </c:majorGridlines>
        <c:numFmt formatCode="General" sourceLinked="1"/>
        <c:majorTickMark val="none"/>
        <c:minorTickMark val="none"/>
        <c:tickLblPos val="high"/>
        <c:spPr>
          <a:ln w="12700" cap="flat">
            <a:noFill/>
            <a:prstDash val="solid"/>
            <a:miter lim="800000"/>
          </a:ln>
        </c:spPr>
        <c:txPr>
          <a:bodyPr rot="0"/>
          <a:lstStyle/>
          <a:p>
            <a:pPr>
              <a:defRPr b="0" i="0" strike="noStrike" sz="1000" u="none">
                <a:solidFill>
                  <a:srgbClr val="000000"/>
                </a:solidFill>
                <a:latin typeface="Calibri"/>
              </a:defRPr>
            </a:pPr>
          </a:p>
        </c:txPr>
        <c:crossAx val="2094734552"/>
        <c:crosses val="autoZero"/>
        <c:crossBetween val="between"/>
        <c:majorUnit val="7500"/>
        <c:minorUnit val="3750"/>
      </c:valAx>
      <c:spPr>
        <a:solidFill>
          <a:srgbClr val="FFFFFF"/>
        </a:solidFill>
        <a:ln w="12700" cap="flat">
          <a:noFill/>
          <a:miter lim="400000"/>
        </a:ln>
        <a:effectLst/>
      </c:spPr>
    </c:plotArea>
    <c:plotVisOnly val="1"/>
    <c:dispBlanksAs val="gap"/>
  </c:chart>
  <c:spPr>
    <a:solidFill>
      <a:srgbClr val="FFFFFF"/>
    </a:solidFill>
    <a:ln w="12700" cap="flat">
      <a:solidFill>
        <a:srgbClr val="888888"/>
      </a:solidFill>
      <a:prstDash val="solid"/>
      <a:miter lim="800000"/>
    </a:ln>
    <a:effectLst/>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_rels/drawing2.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_rels/drawing3.xml.rels><?xml version="1.0" encoding="UTF-8"?>
<Relationships xmlns="http://schemas.openxmlformats.org/package/2006/relationships"><Relationship Id="rId1" Type="http://schemas.openxmlformats.org/officeDocument/2006/relationships/chart" Target="../charts/chart5.xml"/></Relationships>

</file>

<file path=xl/drawings/_rels/drawing4.xml.rels><?xml version="1.0" encoding="UTF-8"?>
<Relationships xmlns="http://schemas.openxmlformats.org/package/2006/relationships"><Relationship Id="rId1" Type="http://schemas.openxmlformats.org/officeDocument/2006/relationships/chart" Target="../charts/chart6.xml"/></Relationships>

</file>

<file path=xl/drawings/_rels/drawing5.xml.rels><?xml version="1.0" encoding="UTF-8"?>
<Relationships xmlns="http://schemas.openxmlformats.org/package/2006/relationships"><Relationship Id="rId1" Type="http://schemas.openxmlformats.org/officeDocument/2006/relationships/chart" Target="../charts/chart7.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13</xdr:col>
      <xdr:colOff>66675</xdr:colOff>
      <xdr:row>2</xdr:row>
      <xdr:rowOff>19050</xdr:rowOff>
    </xdr:from>
    <xdr:to>
      <xdr:col>16</xdr:col>
      <xdr:colOff>142875</xdr:colOff>
      <xdr:row>8</xdr:row>
      <xdr:rowOff>19685</xdr:rowOff>
    </xdr:to>
    <xdr:pic>
      <xdr:nvPicPr>
        <xdr:cNvPr id="2" name="Afbeeldingimage1.png" descr="Afbeeldingimage1.png"/>
        <xdr:cNvPicPr>
          <a:picLocks noChangeAspect="1"/>
        </xdr:cNvPicPr>
      </xdr:nvPicPr>
      <xdr:blipFill>
        <a:blip r:embed="rId1">
          <a:extLst/>
        </a:blip>
        <a:stretch>
          <a:fillRect/>
        </a:stretch>
      </xdr:blipFill>
      <xdr:spPr>
        <a:xfrm>
          <a:off x="8766175" y="381000"/>
          <a:ext cx="2057400" cy="12192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655954</xdr:colOff>
      <xdr:row>10</xdr:row>
      <xdr:rowOff>170775</xdr:rowOff>
    </xdr:from>
    <xdr:to>
      <xdr:col>8</xdr:col>
      <xdr:colOff>92136</xdr:colOff>
      <xdr:row>23</xdr:row>
      <xdr:rowOff>152945</xdr:rowOff>
    </xdr:to>
    <xdr:graphicFrame>
      <xdr:nvGraphicFramePr>
        <xdr:cNvPr id="4" name="Chart 1"/>
        <xdr:cNvGraphicFramePr/>
      </xdr:nvGraphicFramePr>
      <xdr:xfrm>
        <a:off x="1316354" y="1980525"/>
        <a:ext cx="4058983" cy="2334846"/>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9</xdr:col>
      <xdr:colOff>163760</xdr:colOff>
      <xdr:row>10</xdr:row>
      <xdr:rowOff>161250</xdr:rowOff>
    </xdr:from>
    <xdr:to>
      <xdr:col>15</xdr:col>
      <xdr:colOff>8594</xdr:colOff>
      <xdr:row>23</xdr:row>
      <xdr:rowOff>143420</xdr:rowOff>
    </xdr:to>
    <xdr:graphicFrame>
      <xdr:nvGraphicFramePr>
        <xdr:cNvPr id="5" name="Chart 2"/>
        <xdr:cNvGraphicFramePr/>
      </xdr:nvGraphicFramePr>
      <xdr:xfrm>
        <a:off x="6107360" y="1971000"/>
        <a:ext cx="3807235" cy="2334846"/>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2</xdr:col>
      <xdr:colOff>55879</xdr:colOff>
      <xdr:row>26</xdr:row>
      <xdr:rowOff>132675</xdr:rowOff>
    </xdr:from>
    <xdr:to>
      <xdr:col>14</xdr:col>
      <xdr:colOff>113369</xdr:colOff>
      <xdr:row>39</xdr:row>
      <xdr:rowOff>114845</xdr:rowOff>
    </xdr:to>
    <xdr:graphicFrame>
      <xdr:nvGraphicFramePr>
        <xdr:cNvPr id="6" name="Chart 3"/>
        <xdr:cNvGraphicFramePr/>
      </xdr:nvGraphicFramePr>
      <xdr:xfrm>
        <a:off x="1376679" y="4838025"/>
        <a:ext cx="7982291" cy="2334846"/>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1</xdr:col>
      <xdr:colOff>655954</xdr:colOff>
      <xdr:row>42</xdr:row>
      <xdr:rowOff>104100</xdr:rowOff>
    </xdr:from>
    <xdr:to>
      <xdr:col>14</xdr:col>
      <xdr:colOff>43519</xdr:colOff>
      <xdr:row>55</xdr:row>
      <xdr:rowOff>86271</xdr:rowOff>
    </xdr:to>
    <xdr:graphicFrame>
      <xdr:nvGraphicFramePr>
        <xdr:cNvPr id="7" name="Chart 4"/>
        <xdr:cNvGraphicFramePr/>
      </xdr:nvGraphicFramePr>
      <xdr:xfrm>
        <a:off x="1316354" y="7705050"/>
        <a:ext cx="7972766" cy="2334847"/>
      </xdr:xfrm>
      <a:graphic xmlns:a="http://schemas.openxmlformats.org/drawingml/2006/main">
        <a:graphicData uri="http://schemas.openxmlformats.org/drawingml/2006/chart">
          <c:chart xmlns:c="http://schemas.openxmlformats.org/drawingml/2006/chart" r:id="rId4"/>
        </a:graphicData>
      </a:graphic>
    </xdr:graphicFrame>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132079</xdr:colOff>
      <xdr:row>14</xdr:row>
      <xdr:rowOff>67642</xdr:rowOff>
    </xdr:from>
    <xdr:to>
      <xdr:col>7</xdr:col>
      <xdr:colOff>396902</xdr:colOff>
      <xdr:row>26</xdr:row>
      <xdr:rowOff>95423</xdr:rowOff>
    </xdr:to>
    <xdr:graphicFrame>
      <xdr:nvGraphicFramePr>
        <xdr:cNvPr id="9" name="Chart 5"/>
        <xdr:cNvGraphicFramePr/>
      </xdr:nvGraphicFramePr>
      <xdr:xfrm>
        <a:off x="2341879" y="2629867"/>
        <a:ext cx="5268624" cy="2313782"/>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160655</xdr:colOff>
      <xdr:row>15</xdr:row>
      <xdr:rowOff>143842</xdr:rowOff>
    </xdr:from>
    <xdr:to>
      <xdr:col>7</xdr:col>
      <xdr:colOff>678613</xdr:colOff>
      <xdr:row>27</xdr:row>
      <xdr:rowOff>171623</xdr:rowOff>
    </xdr:to>
    <xdr:graphicFrame>
      <xdr:nvGraphicFramePr>
        <xdr:cNvPr id="11" name="Chart 6"/>
        <xdr:cNvGraphicFramePr/>
      </xdr:nvGraphicFramePr>
      <xdr:xfrm>
        <a:off x="4656455" y="2867992"/>
        <a:ext cx="5128059" cy="2313782"/>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4</xdr:col>
      <xdr:colOff>332105</xdr:colOff>
      <xdr:row>17</xdr:row>
      <xdr:rowOff>113625</xdr:rowOff>
    </xdr:from>
    <xdr:to>
      <xdr:col>8</xdr:col>
      <xdr:colOff>84795</xdr:colOff>
      <xdr:row>29</xdr:row>
      <xdr:rowOff>162470</xdr:rowOff>
    </xdr:to>
    <xdr:graphicFrame>
      <xdr:nvGraphicFramePr>
        <xdr:cNvPr id="13" name="Chart 8"/>
        <xdr:cNvGraphicFramePr/>
      </xdr:nvGraphicFramePr>
      <xdr:xfrm>
        <a:off x="5005705" y="3247350"/>
        <a:ext cx="4210391" cy="2334846"/>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0.xml.rels><?xml version="1.0" encoding="UTF-8"?>
<Relationships xmlns="http://schemas.openxmlformats.org/package/2006/relationships"><Relationship Id="rId1" Type="http://schemas.openxmlformats.org/officeDocument/2006/relationships/drawing" Target="../drawings/drawing5.xml"/></Relationships>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7.xml.rels><?xml version="1.0" encoding="UTF-8"?>
<Relationships xmlns="http://schemas.openxmlformats.org/package/2006/relationships"><Relationship Id="rId1" Type="http://schemas.openxmlformats.org/officeDocument/2006/relationships/drawing" Target="../drawings/drawing3.xml"/></Relationships>

</file>

<file path=xl/worksheets/_rels/sheet8.xml.rels><?xml version="1.0" encoding="UTF-8"?>
<Relationships xmlns="http://schemas.openxmlformats.org/package/2006/relationships"><Relationship Id="rId1" Type="http://schemas.openxmlformats.org/officeDocument/2006/relationships/drawing" Target="../drawings/drawing4.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22</v>
      </c>
      <c r="C11" s="3"/>
      <c r="D11" s="3"/>
    </row>
    <row r="12">
      <c r="B12" s="4"/>
      <c r="C12" t="s" s="4">
        <v>5</v>
      </c>
      <c r="D12" t="s" s="5">
        <v>22</v>
      </c>
    </row>
    <row r="13">
      <c r="B13" t="s" s="3">
        <v>24</v>
      </c>
      <c r="C13" s="3"/>
      <c r="D13" s="3"/>
    </row>
    <row r="14">
      <c r="B14" s="4"/>
      <c r="C14" t="s" s="4">
        <v>5</v>
      </c>
      <c r="D14" t="s" s="5">
        <v>24</v>
      </c>
    </row>
    <row r="15">
      <c r="B15" t="s" s="3">
        <v>26</v>
      </c>
      <c r="C15" s="3"/>
      <c r="D15" s="3"/>
    </row>
    <row r="16">
      <c r="B16" s="4"/>
      <c r="C16" t="s" s="4">
        <v>5</v>
      </c>
      <c r="D16" t="s" s="5">
        <v>26</v>
      </c>
    </row>
    <row r="17">
      <c r="B17" t="s" s="3">
        <v>28</v>
      </c>
      <c r="C17" s="3"/>
      <c r="D17" s="3"/>
    </row>
    <row r="18">
      <c r="B18" s="4"/>
      <c r="C18" t="s" s="4">
        <v>5</v>
      </c>
      <c r="D18" t="s" s="5">
        <v>28</v>
      </c>
    </row>
    <row r="19">
      <c r="B19" t="s" s="3">
        <v>2882</v>
      </c>
      <c r="C19" s="3"/>
      <c r="D19" s="3"/>
    </row>
    <row r="20">
      <c r="B20" s="4"/>
      <c r="C20" t="s" s="4">
        <v>5</v>
      </c>
      <c r="D20" t="s" s="5">
        <v>2882</v>
      </c>
    </row>
    <row r="21">
      <c r="B21" t="s" s="3">
        <v>2895</v>
      </c>
      <c r="C21" s="3"/>
      <c r="D21" s="3"/>
    </row>
    <row r="22">
      <c r="B22" s="4"/>
      <c r="C22" t="s" s="4">
        <v>5</v>
      </c>
      <c r="D22" t="s" s="5">
        <v>2895</v>
      </c>
    </row>
    <row r="23">
      <c r="B23" t="s" s="3">
        <v>2905</v>
      </c>
      <c r="C23" s="3"/>
      <c r="D23" s="3"/>
    </row>
    <row r="24">
      <c r="B24" s="4"/>
      <c r="C24" t="s" s="4">
        <v>5</v>
      </c>
      <c r="D24" t="s" s="5">
        <v>2905</v>
      </c>
    </row>
    <row r="25">
      <c r="B25" t="s" s="3">
        <v>2926</v>
      </c>
      <c r="C25" s="3"/>
      <c r="D25" s="3"/>
    </row>
    <row r="26">
      <c r="B26" s="4"/>
      <c r="C26" t="s" s="4">
        <v>5</v>
      </c>
      <c r="D26" t="s" s="5">
        <v>2926</v>
      </c>
    </row>
  </sheetData>
  <mergeCells count="1">
    <mergeCell ref="B3:D3"/>
  </mergeCells>
  <hyperlinks>
    <hyperlink ref="D10" location="'Voorblad'!R1C1" tooltip="" display="Voorblad"/>
    <hyperlink ref="D12" location="'Dashboard'!R1C1" tooltip="" display="Dashboard"/>
    <hyperlink ref="D14" location="'Berekening'!R1C1" tooltip="" display="Berekening"/>
    <hyperlink ref="D16" location="'SimaPro'!R1C1" tooltip="" display="SimaPro"/>
    <hyperlink ref="D18" location="'NMD bibliotheek'!R1C1" tooltip="" display="NMD bibliotheek"/>
    <hyperlink ref="D20" location="'Draaitabel categorie'!R1C1" tooltip="" display="Draaitabel categorie"/>
    <hyperlink ref="D22" location="'Draaitabel TTI'!R1C1" tooltip="" display="Draaitabel TTI"/>
    <hyperlink ref="D24" location="'Draaitabel item'!R1C1" tooltip="" display="Draaitabel item"/>
    <hyperlink ref="D26" location="'Draaitabel niet in NMD DC'!R1C1" tooltip="" display="Draaitabel niet in NMD DC"/>
  </hyperlinks>
</worksheet>
</file>

<file path=xl/worksheets/sheet10.xml><?xml version="1.0" encoding="utf-8"?>
<worksheet xmlns:r="http://schemas.openxmlformats.org/officeDocument/2006/relationships" xmlns="http://schemas.openxmlformats.org/spreadsheetml/2006/main">
  <dimension ref="A1:G11"/>
  <sheetViews>
    <sheetView workbookViewId="0" showGridLines="0" defaultGridColor="1"/>
  </sheetViews>
  <sheetFormatPr defaultColWidth="14.5" defaultRowHeight="15" customHeight="1" outlineLevelRow="0" outlineLevelCol="0"/>
  <cols>
    <col min="1" max="1" width="26.5" style="146" customWidth="1"/>
    <col min="2" max="2" width="17.5" style="146" customWidth="1"/>
    <col min="3" max="4" width="8.67188" style="146" customWidth="1"/>
    <col min="5" max="5" width="23.8516" style="146" customWidth="1"/>
    <col min="6" max="6" width="11.5" style="146" customWidth="1"/>
    <col min="7" max="7" width="8.67188" style="146" customWidth="1"/>
    <col min="8" max="16384" width="14.5" style="146" customWidth="1"/>
  </cols>
  <sheetData>
    <row r="1" ht="14.25" customHeight="1">
      <c r="A1" s="105"/>
      <c r="B1" s="105"/>
      <c r="C1" s="105"/>
      <c r="D1" s="105"/>
      <c r="E1" s="134"/>
      <c r="F1" s="134"/>
      <c r="G1" s="105"/>
    </row>
    <row r="2" ht="14.25" customHeight="1">
      <c r="A2" s="105"/>
      <c r="B2" s="105"/>
      <c r="C2" s="105"/>
      <c r="D2" s="135"/>
      <c r="E2" t="s" s="136">
        <v>2883</v>
      </c>
      <c r="F2" t="s" s="136">
        <v>46</v>
      </c>
      <c r="G2" s="137"/>
    </row>
    <row r="3" ht="14.25" customHeight="1">
      <c r="A3" t="s" s="102">
        <v>2884</v>
      </c>
      <c r="B3" t="s" s="102">
        <v>2885</v>
      </c>
      <c r="C3" s="105"/>
      <c r="D3" s="135"/>
      <c r="E3" t="s" s="138">
        <f>$A$7</f>
        <v>2925</v>
      </c>
      <c r="F3" s="139">
        <f>$B$7</f>
        <v>1.80341184081306</v>
      </c>
      <c r="G3" s="137"/>
    </row>
    <row r="4" ht="14.25" customHeight="1">
      <c r="A4" t="s" s="140">
        <v>89</v>
      </c>
      <c r="B4" s="141">
        <v>26704.0585190127</v>
      </c>
      <c r="C4" s="105"/>
      <c r="D4" s="135"/>
      <c r="E4" t="s" s="142">
        <f>$A$6</f>
        <v>2923</v>
      </c>
      <c r="F4" s="143">
        <f>$B$6</f>
        <v>28.4665500207382</v>
      </c>
      <c r="G4" s="137"/>
    </row>
    <row r="5" ht="14.25" customHeight="1">
      <c r="A5" t="s" s="140">
        <v>81</v>
      </c>
      <c r="B5" s="141">
        <v>78.1577276204743</v>
      </c>
      <c r="C5" s="105"/>
      <c r="D5" s="135"/>
      <c r="E5" t="s" s="138">
        <f>$A$5</f>
        <v>2922</v>
      </c>
      <c r="F5" s="139">
        <f>$B$5</f>
        <v>78.1577276204743</v>
      </c>
      <c r="G5" s="137"/>
    </row>
    <row r="6" ht="14.25" customHeight="1">
      <c r="A6" t="s" s="140">
        <v>79</v>
      </c>
      <c r="B6" s="141">
        <v>28.4665500207382</v>
      </c>
      <c r="C6" s="105"/>
      <c r="D6" s="135"/>
      <c r="E6" t="s" s="142">
        <f>$A$8</f>
        <v>2913</v>
      </c>
      <c r="F6" s="143">
        <f>$B$8</f>
        <v>19882.6190961917</v>
      </c>
      <c r="G6" s="137"/>
    </row>
    <row r="7" ht="14.25" customHeight="1">
      <c r="A7" t="s" s="140">
        <v>105</v>
      </c>
      <c r="B7" s="141">
        <v>1.80341184081306</v>
      </c>
      <c r="C7" s="105"/>
      <c r="D7" s="135"/>
      <c r="E7" t="s" s="138">
        <f>$A$4</f>
        <v>2912</v>
      </c>
      <c r="F7" s="139">
        <f>$B$4</f>
        <v>26704.0585190127</v>
      </c>
      <c r="G7" s="137"/>
    </row>
    <row r="8" ht="14.25" customHeight="1">
      <c r="A8" t="s" s="140">
        <v>75</v>
      </c>
      <c r="B8" s="141">
        <v>19882.6190961917</v>
      </c>
      <c r="C8" s="105"/>
      <c r="D8" s="105"/>
      <c r="E8" s="112"/>
      <c r="F8" s="147"/>
      <c r="G8" s="105"/>
    </row>
    <row r="9" ht="14.25" customHeight="1">
      <c r="A9" t="s" s="140">
        <v>2894</v>
      </c>
      <c r="B9" s="141">
        <v>46695.1053046864</v>
      </c>
      <c r="C9" s="105"/>
      <c r="D9" s="105"/>
      <c r="E9" s="105"/>
      <c r="F9" s="141"/>
      <c r="G9" s="105"/>
    </row>
    <row r="10" ht="14.25" customHeight="1">
      <c r="A10" s="105"/>
      <c r="B10" s="105"/>
      <c r="C10" s="105"/>
      <c r="D10" s="105"/>
      <c r="E10" s="105"/>
      <c r="F10" s="141"/>
      <c r="G10" s="105"/>
    </row>
    <row r="11" ht="14.25" customHeight="1">
      <c r="A11" s="105"/>
      <c r="B11" s="105"/>
      <c r="C11" s="105"/>
      <c r="D11" s="105"/>
      <c r="E11" s="105"/>
      <c r="F11" s="141"/>
      <c r="G11" s="105"/>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Q32"/>
  <sheetViews>
    <sheetView workbookViewId="0" showGridLines="0" defaultGridColor="1"/>
  </sheetViews>
  <sheetFormatPr defaultColWidth="14.5" defaultRowHeight="15" customHeight="1" outlineLevelRow="0" outlineLevelCol="0"/>
  <cols>
    <col min="1" max="9" width="8.67188" style="6" customWidth="1"/>
    <col min="10" max="10" width="10.1719" style="6" customWidth="1"/>
    <col min="11" max="17" width="8.67188" style="6" customWidth="1"/>
    <col min="18" max="16384" width="14.5" style="6" customWidth="1"/>
  </cols>
  <sheetData>
    <row r="1" ht="14.25" customHeight="1">
      <c r="A1" s="7"/>
      <c r="B1" s="8"/>
      <c r="C1" s="8"/>
      <c r="D1" s="8"/>
      <c r="E1" s="8"/>
      <c r="F1" s="8"/>
      <c r="G1" s="8"/>
      <c r="H1" s="8"/>
      <c r="I1" s="8"/>
      <c r="J1" s="8"/>
      <c r="K1" s="8"/>
      <c r="L1" s="8"/>
      <c r="M1" s="8"/>
      <c r="N1" s="8"/>
      <c r="O1" s="8"/>
      <c r="P1" s="8"/>
      <c r="Q1" s="9"/>
    </row>
    <row r="2" ht="14.25" customHeight="1">
      <c r="A2" s="10"/>
      <c r="B2" s="11"/>
      <c r="C2" s="11"/>
      <c r="D2" s="11"/>
      <c r="E2" s="11"/>
      <c r="F2" s="11"/>
      <c r="G2" s="11"/>
      <c r="H2" s="11"/>
      <c r="I2" s="11"/>
      <c r="J2" s="11"/>
      <c r="K2" s="11"/>
      <c r="L2" s="11"/>
      <c r="M2" s="11"/>
      <c r="N2" s="11"/>
      <c r="O2" s="11"/>
      <c r="P2" s="11"/>
      <c r="Q2" s="12"/>
    </row>
    <row r="3" ht="14.25" customHeight="1">
      <c r="A3" s="10"/>
      <c r="B3" s="13"/>
      <c r="C3" s="14"/>
      <c r="D3" s="14"/>
      <c r="E3" s="14"/>
      <c r="F3" s="13"/>
      <c r="G3" s="13"/>
      <c r="H3" s="13"/>
      <c r="I3" s="13"/>
      <c r="J3" s="13"/>
      <c r="K3" s="13"/>
      <c r="L3" s="13"/>
      <c r="M3" s="13"/>
      <c r="N3" s="11"/>
      <c r="O3" s="11"/>
      <c r="P3" s="11"/>
      <c r="Q3" s="12"/>
    </row>
    <row r="4" ht="17.9" customHeight="1">
      <c r="A4" s="10"/>
      <c r="B4" s="13"/>
      <c r="C4" s="15"/>
      <c r="D4" s="16"/>
      <c r="E4" t="s" s="17">
        <v>6</v>
      </c>
      <c r="F4" s="15"/>
      <c r="G4" s="16"/>
      <c r="H4" s="14"/>
      <c r="I4" s="14"/>
      <c r="J4" s="14"/>
      <c r="K4" s="16"/>
      <c r="L4" s="16"/>
      <c r="M4" s="13"/>
      <c r="N4" s="11"/>
      <c r="O4" s="11"/>
      <c r="P4" s="11"/>
      <c r="Q4" s="12"/>
    </row>
    <row r="5" ht="21.05" customHeight="1">
      <c r="A5" s="10"/>
      <c r="B5" s="13"/>
      <c r="C5" t="s" s="18">
        <v>7</v>
      </c>
      <c r="D5" s="14"/>
      <c r="E5" t="s" s="18">
        <v>8</v>
      </c>
      <c r="F5" s="13"/>
      <c r="G5" s="13"/>
      <c r="H5" t="s" s="18">
        <v>9</v>
      </c>
      <c r="I5" s="14"/>
      <c r="J5" s="19">
        <v>45607</v>
      </c>
      <c r="K5" s="13"/>
      <c r="L5" s="13"/>
      <c r="M5" s="13"/>
      <c r="N5" s="11"/>
      <c r="O5" s="11"/>
      <c r="P5" s="11"/>
      <c r="Q5" s="12"/>
    </row>
    <row r="6" ht="14.25" customHeight="1">
      <c r="A6" s="10"/>
      <c r="B6" s="13"/>
      <c r="C6" t="s" s="18">
        <v>10</v>
      </c>
      <c r="D6" s="14"/>
      <c r="E6" t="s" s="18">
        <v>11</v>
      </c>
      <c r="F6" s="13"/>
      <c r="G6" s="13"/>
      <c r="H6" t="s" s="18">
        <v>12</v>
      </c>
      <c r="I6" s="14"/>
      <c r="J6" t="s" s="18">
        <v>13</v>
      </c>
      <c r="K6" s="13"/>
      <c r="L6" s="13"/>
      <c r="M6" s="13"/>
      <c r="N6" s="11"/>
      <c r="O6" s="11"/>
      <c r="P6" s="11"/>
      <c r="Q6" s="12"/>
    </row>
    <row r="7" ht="14.25" customHeight="1">
      <c r="A7" s="10"/>
      <c r="B7" s="13"/>
      <c r="C7" t="s" s="18">
        <v>14</v>
      </c>
      <c r="D7" s="14"/>
      <c r="E7" t="s" s="18">
        <v>15</v>
      </c>
      <c r="F7" s="13"/>
      <c r="G7" s="13"/>
      <c r="H7" t="s" s="18">
        <v>16</v>
      </c>
      <c r="I7" s="14"/>
      <c r="J7" t="s" s="18">
        <v>17</v>
      </c>
      <c r="K7" s="13"/>
      <c r="L7" s="13"/>
      <c r="M7" s="13"/>
      <c r="N7" s="11"/>
      <c r="O7" s="11"/>
      <c r="P7" s="11"/>
      <c r="Q7" s="12"/>
    </row>
    <row r="8" ht="14.25" customHeight="1">
      <c r="A8" s="10"/>
      <c r="B8" s="13"/>
      <c r="C8" t="s" s="18">
        <v>18</v>
      </c>
      <c r="D8" s="14"/>
      <c r="E8" t="s" s="18">
        <v>19</v>
      </c>
      <c r="F8" s="13"/>
      <c r="G8" s="13"/>
      <c r="H8" t="s" s="18">
        <v>20</v>
      </c>
      <c r="I8" s="14"/>
      <c r="J8" t="s" s="18">
        <v>21</v>
      </c>
      <c r="K8" s="13"/>
      <c r="L8" s="13"/>
      <c r="M8" s="13"/>
      <c r="N8" s="11"/>
      <c r="O8" s="11"/>
      <c r="P8" s="11"/>
      <c r="Q8" s="12"/>
    </row>
    <row r="9" ht="14.25" customHeight="1">
      <c r="A9" s="10"/>
      <c r="B9" s="13"/>
      <c r="C9" s="14"/>
      <c r="D9" s="14"/>
      <c r="E9" s="14"/>
      <c r="F9" s="13"/>
      <c r="G9" s="13"/>
      <c r="H9" s="13"/>
      <c r="I9" s="13"/>
      <c r="J9" s="13"/>
      <c r="K9" s="13"/>
      <c r="L9" s="13"/>
      <c r="M9" s="13"/>
      <c r="N9" s="11"/>
      <c r="O9" s="11"/>
      <c r="P9" s="11"/>
      <c r="Q9" s="12"/>
    </row>
    <row r="10" ht="14.25" customHeight="1">
      <c r="A10" s="10"/>
      <c r="B10" s="20"/>
      <c r="C10" s="20"/>
      <c r="D10" s="20"/>
      <c r="E10" s="20"/>
      <c r="F10" s="20"/>
      <c r="G10" s="20"/>
      <c r="H10" s="20"/>
      <c r="I10" s="20"/>
      <c r="J10" s="20"/>
      <c r="K10" s="20"/>
      <c r="L10" s="20"/>
      <c r="M10" s="20"/>
      <c r="N10" s="20"/>
      <c r="O10" s="20"/>
      <c r="P10" s="20"/>
      <c r="Q10" s="21"/>
    </row>
    <row r="11" ht="14.25" customHeight="1">
      <c r="A11" s="10"/>
      <c r="B11" s="20"/>
      <c r="C11" s="22"/>
      <c r="D11" s="22"/>
      <c r="E11" s="22"/>
      <c r="F11" s="22"/>
      <c r="G11" s="22"/>
      <c r="H11" s="22"/>
      <c r="I11" s="22"/>
      <c r="J11" s="22"/>
      <c r="K11" s="22"/>
      <c r="L11" s="22"/>
      <c r="M11" s="22"/>
      <c r="N11" s="22"/>
      <c r="O11" s="22"/>
      <c r="P11" s="22"/>
      <c r="Q11" s="21"/>
    </row>
    <row r="12" ht="14.25" customHeight="1">
      <c r="A12" s="10"/>
      <c r="B12" s="23"/>
      <c r="C12" s="24"/>
      <c r="D12" s="25"/>
      <c r="E12" s="25"/>
      <c r="F12" s="25"/>
      <c r="G12" s="25"/>
      <c r="H12" s="25"/>
      <c r="I12" s="25"/>
      <c r="J12" s="25"/>
      <c r="K12" s="25"/>
      <c r="L12" s="25"/>
      <c r="M12" s="25"/>
      <c r="N12" s="25"/>
      <c r="O12" s="25"/>
      <c r="P12" s="26"/>
      <c r="Q12" s="27"/>
    </row>
    <row r="13" ht="14.25" customHeight="1">
      <c r="A13" s="10"/>
      <c r="B13" s="23"/>
      <c r="C13" s="28">
        <v>1</v>
      </c>
      <c r="D13" t="s" s="29">
        <v>22</v>
      </c>
      <c r="E13" s="30"/>
      <c r="F13" s="31"/>
      <c r="G13" t="s" s="32">
        <v>23</v>
      </c>
      <c r="H13" s="31"/>
      <c r="I13" s="31"/>
      <c r="J13" s="31"/>
      <c r="K13" s="31"/>
      <c r="L13" s="31"/>
      <c r="M13" s="31"/>
      <c r="N13" s="31"/>
      <c r="O13" s="31"/>
      <c r="P13" s="33"/>
      <c r="Q13" s="27"/>
    </row>
    <row r="14" ht="14.25" customHeight="1">
      <c r="A14" s="10"/>
      <c r="B14" s="23"/>
      <c r="C14" s="34"/>
      <c r="D14" s="35"/>
      <c r="E14" s="35"/>
      <c r="F14" s="36"/>
      <c r="G14" s="35"/>
      <c r="H14" s="36"/>
      <c r="I14" s="36"/>
      <c r="J14" s="36"/>
      <c r="K14" s="36"/>
      <c r="L14" s="36"/>
      <c r="M14" s="36"/>
      <c r="N14" s="36"/>
      <c r="O14" s="36"/>
      <c r="P14" s="37"/>
      <c r="Q14" s="27"/>
    </row>
    <row r="15" ht="14.25" customHeight="1">
      <c r="A15" s="10"/>
      <c r="B15" s="20"/>
      <c r="C15" s="38"/>
      <c r="D15" s="38"/>
      <c r="E15" s="38"/>
      <c r="F15" s="39"/>
      <c r="G15" s="38"/>
      <c r="H15" s="39"/>
      <c r="I15" s="39"/>
      <c r="J15" s="39"/>
      <c r="K15" s="39"/>
      <c r="L15" s="39"/>
      <c r="M15" s="39"/>
      <c r="N15" s="39"/>
      <c r="O15" s="39"/>
      <c r="P15" s="39"/>
      <c r="Q15" s="21"/>
    </row>
    <row r="16" ht="14.25" customHeight="1">
      <c r="A16" s="10"/>
      <c r="B16" s="23"/>
      <c r="C16" s="40"/>
      <c r="D16" s="41"/>
      <c r="E16" s="41"/>
      <c r="F16" s="25"/>
      <c r="G16" s="41"/>
      <c r="H16" s="25"/>
      <c r="I16" s="25"/>
      <c r="J16" s="25"/>
      <c r="K16" s="25"/>
      <c r="L16" s="25"/>
      <c r="M16" s="25"/>
      <c r="N16" s="25"/>
      <c r="O16" s="25"/>
      <c r="P16" s="26"/>
      <c r="Q16" s="27"/>
    </row>
    <row r="17" ht="14.25" customHeight="1">
      <c r="A17" s="10"/>
      <c r="B17" s="23"/>
      <c r="C17" s="28">
        <v>2</v>
      </c>
      <c r="D17" t="s" s="29">
        <v>24</v>
      </c>
      <c r="E17" s="30"/>
      <c r="F17" s="31"/>
      <c r="G17" t="s" s="32">
        <v>25</v>
      </c>
      <c r="H17" s="31"/>
      <c r="I17" s="31"/>
      <c r="J17" s="31"/>
      <c r="K17" s="31"/>
      <c r="L17" s="31"/>
      <c r="M17" s="31"/>
      <c r="N17" s="31"/>
      <c r="O17" s="31"/>
      <c r="P17" s="33"/>
      <c r="Q17" s="27"/>
    </row>
    <row r="18" ht="14.25" customHeight="1">
      <c r="A18" s="10"/>
      <c r="B18" s="23"/>
      <c r="C18" s="34"/>
      <c r="D18" s="35"/>
      <c r="E18" s="35"/>
      <c r="F18" s="36"/>
      <c r="G18" s="35"/>
      <c r="H18" s="36"/>
      <c r="I18" s="36"/>
      <c r="J18" s="36"/>
      <c r="K18" s="36"/>
      <c r="L18" s="36"/>
      <c r="M18" s="36"/>
      <c r="N18" s="36"/>
      <c r="O18" s="36"/>
      <c r="P18" s="37"/>
      <c r="Q18" s="27"/>
    </row>
    <row r="19" ht="14.25" customHeight="1">
      <c r="A19" s="10"/>
      <c r="B19" s="20"/>
      <c r="C19" s="38"/>
      <c r="D19" s="38"/>
      <c r="E19" s="38"/>
      <c r="F19" s="39"/>
      <c r="G19" s="38"/>
      <c r="H19" s="39"/>
      <c r="I19" s="39"/>
      <c r="J19" s="39"/>
      <c r="K19" s="39"/>
      <c r="L19" s="39"/>
      <c r="M19" s="39"/>
      <c r="N19" s="39"/>
      <c r="O19" s="39"/>
      <c r="P19" s="39"/>
      <c r="Q19" s="21"/>
    </row>
    <row r="20" ht="14.25" customHeight="1">
      <c r="A20" s="10"/>
      <c r="B20" s="23"/>
      <c r="C20" s="40"/>
      <c r="D20" s="41"/>
      <c r="E20" s="41"/>
      <c r="F20" s="25"/>
      <c r="G20" s="41"/>
      <c r="H20" s="25"/>
      <c r="I20" s="25"/>
      <c r="J20" s="25"/>
      <c r="K20" s="25"/>
      <c r="L20" s="25"/>
      <c r="M20" s="25"/>
      <c r="N20" s="25"/>
      <c r="O20" s="25"/>
      <c r="P20" s="26"/>
      <c r="Q20" s="27"/>
    </row>
    <row r="21" ht="14.25" customHeight="1">
      <c r="A21" s="10"/>
      <c r="B21" s="23"/>
      <c r="C21" s="28">
        <v>3</v>
      </c>
      <c r="D21" t="s" s="29">
        <v>26</v>
      </c>
      <c r="E21" s="30"/>
      <c r="F21" s="31"/>
      <c r="G21" t="s" s="32">
        <v>27</v>
      </c>
      <c r="H21" s="31"/>
      <c r="I21" s="31"/>
      <c r="J21" s="31"/>
      <c r="K21" s="31"/>
      <c r="L21" s="31"/>
      <c r="M21" s="31"/>
      <c r="N21" s="31"/>
      <c r="O21" s="31"/>
      <c r="P21" s="33"/>
      <c r="Q21" s="27"/>
    </row>
    <row r="22" ht="14.25" customHeight="1">
      <c r="A22" s="10"/>
      <c r="B22" s="23"/>
      <c r="C22" s="34"/>
      <c r="D22" s="35"/>
      <c r="E22" s="35"/>
      <c r="F22" s="36"/>
      <c r="G22" s="35"/>
      <c r="H22" s="36"/>
      <c r="I22" s="36"/>
      <c r="J22" s="36"/>
      <c r="K22" s="36"/>
      <c r="L22" s="36"/>
      <c r="M22" s="36"/>
      <c r="N22" s="36"/>
      <c r="O22" s="36"/>
      <c r="P22" s="37"/>
      <c r="Q22" s="27"/>
    </row>
    <row r="23" ht="14.25" customHeight="1">
      <c r="A23" s="10"/>
      <c r="B23" s="20"/>
      <c r="C23" s="38"/>
      <c r="D23" s="38"/>
      <c r="E23" s="38"/>
      <c r="F23" s="39"/>
      <c r="G23" s="38"/>
      <c r="H23" s="39"/>
      <c r="I23" s="39"/>
      <c r="J23" s="39"/>
      <c r="K23" s="39"/>
      <c r="L23" s="39"/>
      <c r="M23" s="39"/>
      <c r="N23" s="39"/>
      <c r="O23" s="39"/>
      <c r="P23" s="39"/>
      <c r="Q23" s="21"/>
    </row>
    <row r="24" ht="14.25" customHeight="1">
      <c r="A24" s="10"/>
      <c r="B24" s="23"/>
      <c r="C24" s="40"/>
      <c r="D24" s="41"/>
      <c r="E24" s="41"/>
      <c r="F24" s="25"/>
      <c r="G24" s="41"/>
      <c r="H24" s="25"/>
      <c r="I24" s="25"/>
      <c r="J24" s="25"/>
      <c r="K24" s="25"/>
      <c r="L24" s="25"/>
      <c r="M24" s="25"/>
      <c r="N24" s="25"/>
      <c r="O24" s="25"/>
      <c r="P24" s="26"/>
      <c r="Q24" s="27"/>
    </row>
    <row r="25" ht="14.25" customHeight="1">
      <c r="A25" s="10"/>
      <c r="B25" s="23"/>
      <c r="C25" s="28">
        <v>4</v>
      </c>
      <c r="D25" t="s" s="29">
        <v>28</v>
      </c>
      <c r="E25" s="30"/>
      <c r="F25" s="31"/>
      <c r="G25" t="s" s="32">
        <v>29</v>
      </c>
      <c r="H25" s="31"/>
      <c r="I25" s="31"/>
      <c r="J25" s="31"/>
      <c r="K25" s="31"/>
      <c r="L25" s="31"/>
      <c r="M25" s="31"/>
      <c r="N25" s="31"/>
      <c r="O25" s="31"/>
      <c r="P25" s="33"/>
      <c r="Q25" s="27"/>
    </row>
    <row r="26" ht="14.25" customHeight="1">
      <c r="A26" s="10"/>
      <c r="B26" s="23"/>
      <c r="C26" s="42"/>
      <c r="D26" s="36"/>
      <c r="E26" s="36"/>
      <c r="F26" s="36"/>
      <c r="G26" s="36"/>
      <c r="H26" s="36"/>
      <c r="I26" s="36"/>
      <c r="J26" s="36"/>
      <c r="K26" s="36"/>
      <c r="L26" s="36"/>
      <c r="M26" s="36"/>
      <c r="N26" s="36"/>
      <c r="O26" s="36"/>
      <c r="P26" s="37"/>
      <c r="Q26" s="27"/>
    </row>
    <row r="27" ht="14.25" customHeight="1">
      <c r="A27" s="10"/>
      <c r="B27" s="20"/>
      <c r="C27" s="39"/>
      <c r="D27" s="39"/>
      <c r="E27" s="39"/>
      <c r="F27" s="39"/>
      <c r="G27" s="39"/>
      <c r="H27" s="39"/>
      <c r="I27" s="39"/>
      <c r="J27" s="39"/>
      <c r="K27" s="39"/>
      <c r="L27" s="39"/>
      <c r="M27" s="39"/>
      <c r="N27" s="39"/>
      <c r="O27" s="39"/>
      <c r="P27" s="39"/>
      <c r="Q27" s="21"/>
    </row>
    <row r="28" ht="14.25" customHeight="1">
      <c r="A28" s="10"/>
      <c r="B28" s="23"/>
      <c r="C28" s="43"/>
      <c r="D28" s="44"/>
      <c r="E28" s="44"/>
      <c r="F28" s="45"/>
      <c r="G28" s="44"/>
      <c r="H28" s="45"/>
      <c r="I28" s="45"/>
      <c r="J28" s="45"/>
      <c r="K28" s="45"/>
      <c r="L28" s="45"/>
      <c r="M28" s="45"/>
      <c r="N28" s="45"/>
      <c r="O28" s="45"/>
      <c r="P28" s="46"/>
      <c r="Q28" s="27"/>
    </row>
    <row r="29" ht="14.25" customHeight="1">
      <c r="A29" s="10"/>
      <c r="B29" s="23"/>
      <c r="C29" s="47">
        <v>5</v>
      </c>
      <c r="D29" t="s" s="48">
        <v>30</v>
      </c>
      <c r="E29" s="49"/>
      <c r="F29" s="50"/>
      <c r="G29" t="s" s="51">
        <v>31</v>
      </c>
      <c r="H29" s="50"/>
      <c r="I29" s="50"/>
      <c r="J29" s="50"/>
      <c r="K29" s="50"/>
      <c r="L29" s="50"/>
      <c r="M29" s="50"/>
      <c r="N29" s="50"/>
      <c r="O29" s="50"/>
      <c r="P29" s="52"/>
      <c r="Q29" s="27"/>
    </row>
    <row r="30" ht="14.25" customHeight="1">
      <c r="A30" s="10"/>
      <c r="B30" s="23"/>
      <c r="C30" s="53"/>
      <c r="D30" s="54"/>
      <c r="E30" s="54"/>
      <c r="F30" s="54"/>
      <c r="G30" s="54"/>
      <c r="H30" s="54"/>
      <c r="I30" s="54"/>
      <c r="J30" s="54"/>
      <c r="K30" s="54"/>
      <c r="L30" s="54"/>
      <c r="M30" s="54"/>
      <c r="N30" s="54"/>
      <c r="O30" s="54"/>
      <c r="P30" s="55"/>
      <c r="Q30" s="27"/>
    </row>
    <row r="31" ht="14.25" customHeight="1">
      <c r="A31" s="10"/>
      <c r="B31" s="20"/>
      <c r="C31" s="56"/>
      <c r="D31" s="56"/>
      <c r="E31" s="56"/>
      <c r="F31" s="56"/>
      <c r="G31" s="56"/>
      <c r="H31" s="56"/>
      <c r="I31" s="56"/>
      <c r="J31" s="56"/>
      <c r="K31" s="56"/>
      <c r="L31" s="56"/>
      <c r="M31" s="56"/>
      <c r="N31" s="56"/>
      <c r="O31" s="56"/>
      <c r="P31" s="56"/>
      <c r="Q31" s="21"/>
    </row>
    <row r="32" ht="14.25" customHeight="1">
      <c r="A32" s="57"/>
      <c r="B32" s="58"/>
      <c r="C32" s="58"/>
      <c r="D32" s="58"/>
      <c r="E32" s="58"/>
      <c r="F32" s="58"/>
      <c r="G32" s="58"/>
      <c r="H32" s="58"/>
      <c r="I32" s="58"/>
      <c r="J32" s="58"/>
      <c r="K32" s="58"/>
      <c r="L32" s="58"/>
      <c r="M32" s="58"/>
      <c r="N32" s="58"/>
      <c r="O32" s="58"/>
      <c r="P32" s="58"/>
      <c r="Q32" s="59"/>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R63"/>
  <sheetViews>
    <sheetView workbookViewId="0" showGridLines="0" defaultGridColor="1"/>
  </sheetViews>
  <sheetFormatPr defaultColWidth="14.5" defaultRowHeight="15" customHeight="1" outlineLevelRow="0" outlineLevelCol="0"/>
  <cols>
    <col min="1" max="18" width="8.67188" style="60" customWidth="1"/>
    <col min="19" max="16384" width="14.5" style="60" customWidth="1"/>
  </cols>
  <sheetData>
    <row r="1" ht="14.25" customHeight="1">
      <c r="A1" s="7"/>
      <c r="B1" s="8"/>
      <c r="C1" s="8"/>
      <c r="D1" s="8"/>
      <c r="E1" s="8"/>
      <c r="F1" s="8"/>
      <c r="G1" s="8"/>
      <c r="H1" s="8"/>
      <c r="I1" s="8"/>
      <c r="J1" s="8"/>
      <c r="K1" s="8"/>
      <c r="L1" s="8"/>
      <c r="M1" s="8"/>
      <c r="N1" s="8"/>
      <c r="O1" s="8"/>
      <c r="P1" s="8"/>
      <c r="Q1" s="8"/>
      <c r="R1" s="9"/>
    </row>
    <row r="2" ht="14.25" customHeight="1">
      <c r="A2" s="10"/>
      <c r="B2" s="11"/>
      <c r="C2" s="11"/>
      <c r="D2" s="11"/>
      <c r="E2" s="11"/>
      <c r="F2" s="11"/>
      <c r="G2" s="11"/>
      <c r="H2" s="11"/>
      <c r="I2" s="11"/>
      <c r="J2" s="11"/>
      <c r="K2" s="11"/>
      <c r="L2" s="11"/>
      <c r="M2" s="11"/>
      <c r="N2" s="11"/>
      <c r="O2" s="11"/>
      <c r="P2" s="11"/>
      <c r="Q2" s="11"/>
      <c r="R2" s="12"/>
    </row>
    <row r="3" ht="14.25" customHeight="1">
      <c r="A3" s="10"/>
      <c r="B3" t="s" s="61">
        <v>32</v>
      </c>
      <c r="C3" s="11"/>
      <c r="D3" s="11"/>
      <c r="E3" s="11"/>
      <c r="F3" s="11"/>
      <c r="G3" s="11"/>
      <c r="H3" s="11"/>
      <c r="I3" s="11"/>
      <c r="J3" s="11"/>
      <c r="K3" s="11"/>
      <c r="L3" s="11"/>
      <c r="M3" s="11"/>
      <c r="N3" s="11"/>
      <c r="O3" s="11"/>
      <c r="P3" s="11"/>
      <c r="Q3" s="11"/>
      <c r="R3" s="12"/>
    </row>
    <row r="4" ht="14.25" customHeight="1">
      <c r="A4" s="10"/>
      <c r="B4" s="62"/>
      <c r="C4" s="62"/>
      <c r="D4" s="62"/>
      <c r="E4" s="62"/>
      <c r="F4" s="62"/>
      <c r="G4" s="62"/>
      <c r="H4" s="62"/>
      <c r="I4" s="62"/>
      <c r="J4" s="62"/>
      <c r="K4" s="62"/>
      <c r="L4" s="62"/>
      <c r="M4" s="62"/>
      <c r="N4" s="62"/>
      <c r="O4" s="62"/>
      <c r="P4" s="62"/>
      <c r="Q4" s="62"/>
      <c r="R4" s="12"/>
    </row>
    <row r="5" ht="14.25" customHeight="1">
      <c r="A5" s="10"/>
      <c r="B5" s="62"/>
      <c r="C5" s="20"/>
      <c r="D5" s="63"/>
      <c r="E5" t="s" s="64">
        <v>33</v>
      </c>
      <c r="F5" s="11"/>
      <c r="G5" s="11"/>
      <c r="H5" s="11"/>
      <c r="I5" s="11"/>
      <c r="J5" s="11"/>
      <c r="K5" s="11"/>
      <c r="L5" s="11"/>
      <c r="M5" s="11"/>
      <c r="N5" s="11"/>
      <c r="O5" s="63"/>
      <c r="P5" s="20"/>
      <c r="Q5" s="62"/>
      <c r="R5" s="12"/>
    </row>
    <row r="6" ht="14.25" customHeight="1">
      <c r="A6" s="10"/>
      <c r="B6" s="62"/>
      <c r="C6" s="65"/>
      <c r="D6" t="s" s="66">
        <v>34</v>
      </c>
      <c r="E6" s="11"/>
      <c r="F6" s="11"/>
      <c r="G6" s="11"/>
      <c r="H6" s="11"/>
      <c r="I6" s="11"/>
      <c r="J6" s="11"/>
      <c r="K6" s="11"/>
      <c r="L6" s="11"/>
      <c r="M6" s="11"/>
      <c r="N6" s="11"/>
      <c r="O6" s="11"/>
      <c r="P6" s="67"/>
      <c r="Q6" s="62"/>
      <c r="R6" s="12"/>
    </row>
    <row r="7" ht="14.25" customHeight="1">
      <c r="A7" s="10"/>
      <c r="B7" s="62"/>
      <c r="C7" s="67"/>
      <c r="D7" s="11"/>
      <c r="E7" s="11"/>
      <c r="F7" s="11"/>
      <c r="G7" s="11"/>
      <c r="H7" s="11"/>
      <c r="I7" s="11"/>
      <c r="J7" s="11"/>
      <c r="K7" s="11"/>
      <c r="L7" s="11"/>
      <c r="M7" s="11"/>
      <c r="N7" s="11"/>
      <c r="O7" s="11"/>
      <c r="P7" s="67"/>
      <c r="Q7" s="62"/>
      <c r="R7" s="12"/>
    </row>
    <row r="8" ht="14.25" customHeight="1">
      <c r="A8" s="10"/>
      <c r="B8" s="62"/>
      <c r="C8" s="20"/>
      <c r="D8" s="20"/>
      <c r="E8" s="20"/>
      <c r="F8" s="20"/>
      <c r="G8" s="20"/>
      <c r="H8" s="20"/>
      <c r="I8" s="20"/>
      <c r="J8" s="20"/>
      <c r="K8" s="20"/>
      <c r="L8" s="20"/>
      <c r="M8" s="20"/>
      <c r="N8" s="20"/>
      <c r="O8" s="20"/>
      <c r="P8" s="20"/>
      <c r="Q8" s="62"/>
      <c r="R8" s="12"/>
    </row>
    <row r="9" ht="14.25" customHeight="1">
      <c r="A9" s="10"/>
      <c r="B9" s="62"/>
      <c r="C9" s="62"/>
      <c r="D9" s="62"/>
      <c r="E9" s="62"/>
      <c r="F9" s="62"/>
      <c r="G9" s="62"/>
      <c r="H9" s="62"/>
      <c r="I9" s="62"/>
      <c r="J9" s="62"/>
      <c r="K9" s="62"/>
      <c r="L9" s="62"/>
      <c r="M9" s="62"/>
      <c r="N9" s="62"/>
      <c r="O9" s="62"/>
      <c r="P9" s="62"/>
      <c r="Q9" s="62"/>
      <c r="R9" s="12"/>
    </row>
    <row r="10" ht="14.25" customHeight="1">
      <c r="A10" s="10"/>
      <c r="B10" s="62"/>
      <c r="C10" s="62"/>
      <c r="D10" s="62"/>
      <c r="E10" s="62"/>
      <c r="F10" s="62"/>
      <c r="G10" s="62"/>
      <c r="H10" s="62"/>
      <c r="I10" s="62"/>
      <c r="J10" s="62"/>
      <c r="K10" s="62"/>
      <c r="L10" s="62"/>
      <c r="M10" s="62"/>
      <c r="N10" s="62"/>
      <c r="O10" s="62"/>
      <c r="P10" s="62"/>
      <c r="Q10" s="62"/>
      <c r="R10" s="12"/>
    </row>
    <row r="11" ht="14.25" customHeight="1">
      <c r="A11" s="10"/>
      <c r="B11" s="62"/>
      <c r="C11" s="62"/>
      <c r="D11" s="62"/>
      <c r="E11" s="62"/>
      <c r="F11" s="62"/>
      <c r="G11" s="62"/>
      <c r="H11" s="62"/>
      <c r="I11" s="62"/>
      <c r="J11" s="62"/>
      <c r="K11" s="62"/>
      <c r="L11" s="62"/>
      <c r="M11" s="62"/>
      <c r="N11" s="62"/>
      <c r="O11" s="62"/>
      <c r="P11" s="62"/>
      <c r="Q11" s="62"/>
      <c r="R11" s="12"/>
    </row>
    <row r="12" ht="14.25" customHeight="1">
      <c r="A12" s="10"/>
      <c r="B12" s="62"/>
      <c r="C12" s="68"/>
      <c r="D12" s="69"/>
      <c r="E12" s="70"/>
      <c r="F12" s="62"/>
      <c r="G12" s="62"/>
      <c r="H12" s="62"/>
      <c r="I12" s="62"/>
      <c r="J12" s="62"/>
      <c r="K12" s="62"/>
      <c r="L12" s="62"/>
      <c r="M12" s="62"/>
      <c r="N12" s="62"/>
      <c r="O12" s="62"/>
      <c r="P12" s="62"/>
      <c r="Q12" s="62"/>
      <c r="R12" s="12"/>
    </row>
    <row r="13" ht="14.25" customHeight="1">
      <c r="A13" s="10"/>
      <c r="B13" s="62"/>
      <c r="C13" s="68"/>
      <c r="D13" s="69"/>
      <c r="E13" s="70"/>
      <c r="F13" s="62"/>
      <c r="G13" s="62"/>
      <c r="H13" s="62"/>
      <c r="I13" s="62"/>
      <c r="J13" s="62"/>
      <c r="K13" s="62"/>
      <c r="L13" s="62"/>
      <c r="M13" s="62"/>
      <c r="N13" s="62"/>
      <c r="O13" s="62"/>
      <c r="P13" s="62"/>
      <c r="Q13" s="62"/>
      <c r="R13" s="12"/>
    </row>
    <row r="14" ht="14.25" customHeight="1">
      <c r="A14" s="10"/>
      <c r="B14" s="62"/>
      <c r="C14" s="68"/>
      <c r="D14" s="69"/>
      <c r="E14" s="70"/>
      <c r="F14" s="62"/>
      <c r="G14" s="62"/>
      <c r="H14" s="62"/>
      <c r="I14" s="62"/>
      <c r="J14" s="62"/>
      <c r="K14" s="62"/>
      <c r="L14" s="62"/>
      <c r="M14" s="62"/>
      <c r="N14" s="62"/>
      <c r="O14" s="62"/>
      <c r="P14" s="62"/>
      <c r="Q14" s="62"/>
      <c r="R14" s="12"/>
    </row>
    <row r="15" ht="14.25" customHeight="1">
      <c r="A15" s="10"/>
      <c r="B15" s="62"/>
      <c r="C15" s="68"/>
      <c r="D15" s="62"/>
      <c r="E15" s="62"/>
      <c r="F15" s="62"/>
      <c r="G15" s="62"/>
      <c r="H15" s="62"/>
      <c r="I15" s="62"/>
      <c r="J15" s="62"/>
      <c r="K15" s="62"/>
      <c r="L15" s="62"/>
      <c r="M15" s="62"/>
      <c r="N15" s="62"/>
      <c r="O15" s="62"/>
      <c r="P15" s="62"/>
      <c r="Q15" s="62"/>
      <c r="R15" s="12"/>
    </row>
    <row r="16" ht="14.25" customHeight="1">
      <c r="A16" s="10"/>
      <c r="B16" s="62"/>
      <c r="C16" s="68"/>
      <c r="D16" s="62"/>
      <c r="E16" s="62"/>
      <c r="F16" s="62"/>
      <c r="G16" s="62"/>
      <c r="H16" s="62"/>
      <c r="I16" s="62"/>
      <c r="J16" s="62"/>
      <c r="K16" s="62"/>
      <c r="L16" s="62"/>
      <c r="M16" s="62"/>
      <c r="N16" s="62"/>
      <c r="O16" s="62"/>
      <c r="P16" s="62"/>
      <c r="Q16" s="62"/>
      <c r="R16" s="12"/>
    </row>
    <row r="17" ht="14.25" customHeight="1">
      <c r="A17" s="10"/>
      <c r="B17" s="62"/>
      <c r="C17" s="68"/>
      <c r="D17" s="62"/>
      <c r="E17" s="62"/>
      <c r="F17" s="62"/>
      <c r="G17" s="62"/>
      <c r="H17" s="62"/>
      <c r="I17" s="62"/>
      <c r="J17" s="62"/>
      <c r="K17" s="62"/>
      <c r="L17" s="62"/>
      <c r="M17" s="62"/>
      <c r="N17" s="62"/>
      <c r="O17" s="62"/>
      <c r="P17" s="62"/>
      <c r="Q17" s="62"/>
      <c r="R17" s="12"/>
    </row>
    <row r="18" ht="14.25" customHeight="1">
      <c r="A18" s="10"/>
      <c r="B18" s="62"/>
      <c r="C18" s="68"/>
      <c r="D18" s="62"/>
      <c r="E18" s="62"/>
      <c r="F18" s="62"/>
      <c r="G18" s="62"/>
      <c r="H18" s="62"/>
      <c r="I18" s="62"/>
      <c r="J18" s="62"/>
      <c r="K18" s="62"/>
      <c r="L18" s="62"/>
      <c r="M18" s="62"/>
      <c r="N18" s="62"/>
      <c r="O18" s="62"/>
      <c r="P18" s="62"/>
      <c r="Q18" s="62"/>
      <c r="R18" s="12"/>
    </row>
    <row r="19" ht="14.25" customHeight="1">
      <c r="A19" s="10"/>
      <c r="B19" s="62"/>
      <c r="C19" s="68"/>
      <c r="D19" s="62"/>
      <c r="E19" s="62"/>
      <c r="F19" s="62"/>
      <c r="G19" s="62"/>
      <c r="H19" s="62"/>
      <c r="I19" s="62"/>
      <c r="J19" s="62"/>
      <c r="K19" s="62"/>
      <c r="L19" s="62"/>
      <c r="M19" s="62"/>
      <c r="N19" s="62"/>
      <c r="O19" s="62"/>
      <c r="P19" s="62"/>
      <c r="Q19" s="62"/>
      <c r="R19" s="12"/>
    </row>
    <row r="20" ht="14.25" customHeight="1">
      <c r="A20" s="10"/>
      <c r="B20" s="62"/>
      <c r="C20" s="68"/>
      <c r="D20" s="62"/>
      <c r="E20" s="62"/>
      <c r="F20" s="62"/>
      <c r="G20" s="62"/>
      <c r="H20" s="62"/>
      <c r="I20" s="62"/>
      <c r="J20" s="62"/>
      <c r="K20" s="62"/>
      <c r="L20" s="62"/>
      <c r="M20" s="62"/>
      <c r="N20" s="62"/>
      <c r="O20" s="62"/>
      <c r="P20" s="62"/>
      <c r="Q20" s="62"/>
      <c r="R20" s="12"/>
    </row>
    <row r="21" ht="14.25" customHeight="1">
      <c r="A21" s="10"/>
      <c r="B21" s="62"/>
      <c r="C21" s="68"/>
      <c r="D21" s="62"/>
      <c r="E21" s="62"/>
      <c r="F21" s="62"/>
      <c r="G21" s="62"/>
      <c r="H21" s="62"/>
      <c r="I21" s="62"/>
      <c r="J21" s="62"/>
      <c r="K21" s="62"/>
      <c r="L21" s="62"/>
      <c r="M21" s="62"/>
      <c r="N21" s="62"/>
      <c r="O21" s="62"/>
      <c r="P21" s="62"/>
      <c r="Q21" s="62"/>
      <c r="R21" s="12"/>
    </row>
    <row r="22" ht="14.25" customHeight="1">
      <c r="A22" s="10"/>
      <c r="B22" s="62"/>
      <c r="C22" s="62"/>
      <c r="D22" s="62"/>
      <c r="E22" s="62"/>
      <c r="F22" s="62"/>
      <c r="G22" s="62"/>
      <c r="H22" s="62"/>
      <c r="I22" s="62"/>
      <c r="J22" s="62"/>
      <c r="K22" s="62"/>
      <c r="L22" s="62"/>
      <c r="M22" s="62"/>
      <c r="N22" s="62"/>
      <c r="O22" s="62"/>
      <c r="P22" s="62"/>
      <c r="Q22" s="62"/>
      <c r="R22" s="12"/>
    </row>
    <row r="23" ht="14.25" customHeight="1">
      <c r="A23" s="10"/>
      <c r="B23" s="62"/>
      <c r="C23" s="62"/>
      <c r="D23" s="62"/>
      <c r="E23" s="62"/>
      <c r="F23" s="62"/>
      <c r="G23" s="62"/>
      <c r="H23" s="62"/>
      <c r="I23" s="62"/>
      <c r="J23" s="62"/>
      <c r="K23" s="62"/>
      <c r="L23" s="62"/>
      <c r="M23" s="62"/>
      <c r="N23" s="62"/>
      <c r="O23" s="62"/>
      <c r="P23" s="62"/>
      <c r="Q23" s="62"/>
      <c r="R23" s="12"/>
    </row>
    <row r="24" ht="14.25" customHeight="1">
      <c r="A24" s="10"/>
      <c r="B24" s="62"/>
      <c r="C24" s="62"/>
      <c r="D24" s="62"/>
      <c r="E24" s="62"/>
      <c r="F24" s="62"/>
      <c r="G24" s="62"/>
      <c r="H24" s="62"/>
      <c r="I24" s="62"/>
      <c r="J24" s="62"/>
      <c r="K24" s="62"/>
      <c r="L24" s="62"/>
      <c r="M24" s="62"/>
      <c r="N24" s="62"/>
      <c r="O24" s="62"/>
      <c r="P24" s="62"/>
      <c r="Q24" s="62"/>
      <c r="R24" s="12"/>
    </row>
    <row r="25" ht="14.25" customHeight="1">
      <c r="A25" s="10"/>
      <c r="B25" s="62"/>
      <c r="C25" s="62"/>
      <c r="D25" s="62"/>
      <c r="E25" s="62"/>
      <c r="F25" s="62"/>
      <c r="G25" s="62"/>
      <c r="H25" s="62"/>
      <c r="I25" s="62"/>
      <c r="J25" s="62"/>
      <c r="K25" s="62"/>
      <c r="L25" s="62"/>
      <c r="M25" s="62"/>
      <c r="N25" s="62"/>
      <c r="O25" s="62"/>
      <c r="P25" s="62"/>
      <c r="Q25" s="62"/>
      <c r="R25" s="12"/>
    </row>
    <row r="26" ht="14.25" customHeight="1">
      <c r="A26" s="10"/>
      <c r="B26" s="62"/>
      <c r="C26" s="62"/>
      <c r="D26" s="62"/>
      <c r="E26" s="62"/>
      <c r="F26" s="62"/>
      <c r="G26" s="62"/>
      <c r="H26" s="62"/>
      <c r="I26" s="62"/>
      <c r="J26" s="62"/>
      <c r="K26" s="62"/>
      <c r="L26" s="62"/>
      <c r="M26" s="62"/>
      <c r="N26" s="62"/>
      <c r="O26" s="62"/>
      <c r="P26" s="62"/>
      <c r="Q26" s="62"/>
      <c r="R26" s="12"/>
    </row>
    <row r="27" ht="14.25" customHeight="1">
      <c r="A27" s="10"/>
      <c r="B27" s="62"/>
      <c r="C27" s="62"/>
      <c r="D27" s="62"/>
      <c r="E27" s="62"/>
      <c r="F27" s="62"/>
      <c r="G27" s="62"/>
      <c r="H27" s="62"/>
      <c r="I27" s="62"/>
      <c r="J27" s="62"/>
      <c r="K27" s="62"/>
      <c r="L27" s="62"/>
      <c r="M27" s="62"/>
      <c r="N27" s="62"/>
      <c r="O27" s="62"/>
      <c r="P27" s="62"/>
      <c r="Q27" s="62"/>
      <c r="R27" s="12"/>
    </row>
    <row r="28" ht="14.25" customHeight="1">
      <c r="A28" s="10"/>
      <c r="B28" s="62"/>
      <c r="C28" s="62"/>
      <c r="D28" s="62"/>
      <c r="E28" s="62"/>
      <c r="F28" s="62"/>
      <c r="G28" s="62"/>
      <c r="H28" s="62"/>
      <c r="I28" s="62"/>
      <c r="J28" s="62"/>
      <c r="K28" s="62"/>
      <c r="L28" s="62"/>
      <c r="M28" s="62"/>
      <c r="N28" s="62"/>
      <c r="O28" s="62"/>
      <c r="P28" s="62"/>
      <c r="Q28" s="62"/>
      <c r="R28" s="12"/>
    </row>
    <row r="29" ht="14.25" customHeight="1">
      <c r="A29" s="10"/>
      <c r="B29" s="62"/>
      <c r="C29" s="62"/>
      <c r="D29" s="62"/>
      <c r="E29" s="62"/>
      <c r="F29" s="62"/>
      <c r="G29" s="62"/>
      <c r="H29" s="62"/>
      <c r="I29" s="62"/>
      <c r="J29" s="62"/>
      <c r="K29" s="62"/>
      <c r="L29" s="62"/>
      <c r="M29" s="62"/>
      <c r="N29" s="62"/>
      <c r="O29" s="62"/>
      <c r="P29" s="62"/>
      <c r="Q29" s="62"/>
      <c r="R29" s="12"/>
    </row>
    <row r="30" ht="14.25" customHeight="1">
      <c r="A30" s="10"/>
      <c r="B30" s="62"/>
      <c r="C30" s="62"/>
      <c r="D30" s="62"/>
      <c r="E30" s="62"/>
      <c r="F30" s="62"/>
      <c r="G30" s="62"/>
      <c r="H30" s="62"/>
      <c r="I30" s="62"/>
      <c r="J30" s="62"/>
      <c r="K30" s="62"/>
      <c r="L30" s="62"/>
      <c r="M30" s="62"/>
      <c r="N30" s="62"/>
      <c r="O30" s="62"/>
      <c r="P30" s="62"/>
      <c r="Q30" s="62"/>
      <c r="R30" s="12"/>
    </row>
    <row r="31" ht="14.25" customHeight="1">
      <c r="A31" s="10"/>
      <c r="B31" s="62"/>
      <c r="C31" s="62"/>
      <c r="D31" s="62"/>
      <c r="E31" s="62"/>
      <c r="F31" s="62"/>
      <c r="G31" s="62"/>
      <c r="H31" s="62"/>
      <c r="I31" s="62"/>
      <c r="J31" s="62"/>
      <c r="K31" s="62"/>
      <c r="L31" s="62"/>
      <c r="M31" s="62"/>
      <c r="N31" s="62"/>
      <c r="O31" s="62"/>
      <c r="P31" s="62"/>
      <c r="Q31" s="62"/>
      <c r="R31" s="12"/>
    </row>
    <row r="32" ht="14.25" customHeight="1">
      <c r="A32" s="10"/>
      <c r="B32" s="62"/>
      <c r="C32" s="62"/>
      <c r="D32" s="62"/>
      <c r="E32" s="62"/>
      <c r="F32" s="62"/>
      <c r="G32" s="62"/>
      <c r="H32" s="62"/>
      <c r="I32" s="62"/>
      <c r="J32" s="62"/>
      <c r="K32" s="62"/>
      <c r="L32" s="62"/>
      <c r="M32" s="62"/>
      <c r="N32" s="62"/>
      <c r="O32" s="62"/>
      <c r="P32" s="62"/>
      <c r="Q32" s="62"/>
      <c r="R32" s="12"/>
    </row>
    <row r="33" ht="14.25" customHeight="1">
      <c r="A33" s="10"/>
      <c r="B33" s="62"/>
      <c r="C33" s="62"/>
      <c r="D33" s="62"/>
      <c r="E33" s="62"/>
      <c r="F33" s="62"/>
      <c r="G33" s="62"/>
      <c r="H33" s="62"/>
      <c r="I33" s="62"/>
      <c r="J33" s="62"/>
      <c r="K33" s="62"/>
      <c r="L33" s="62"/>
      <c r="M33" s="62"/>
      <c r="N33" s="62"/>
      <c r="O33" s="62"/>
      <c r="P33" s="62"/>
      <c r="Q33" s="62"/>
      <c r="R33" s="12"/>
    </row>
    <row r="34" ht="14.25" customHeight="1">
      <c r="A34" s="10"/>
      <c r="B34" s="62"/>
      <c r="C34" s="62"/>
      <c r="D34" s="62"/>
      <c r="E34" s="62"/>
      <c r="F34" s="62"/>
      <c r="G34" s="62"/>
      <c r="H34" s="62"/>
      <c r="I34" s="62"/>
      <c r="J34" s="62"/>
      <c r="K34" s="62"/>
      <c r="L34" s="62"/>
      <c r="M34" s="62"/>
      <c r="N34" s="62"/>
      <c r="O34" s="62"/>
      <c r="P34" s="62"/>
      <c r="Q34" s="62"/>
      <c r="R34" s="12"/>
    </row>
    <row r="35" ht="14.25" customHeight="1">
      <c r="A35" s="10"/>
      <c r="B35" s="62"/>
      <c r="C35" s="62"/>
      <c r="D35" s="62"/>
      <c r="E35" s="62"/>
      <c r="F35" s="62"/>
      <c r="G35" s="62"/>
      <c r="H35" s="62"/>
      <c r="I35" s="62"/>
      <c r="J35" s="62"/>
      <c r="K35" s="62"/>
      <c r="L35" s="62"/>
      <c r="M35" s="62"/>
      <c r="N35" s="62"/>
      <c r="O35" s="62"/>
      <c r="P35" s="62"/>
      <c r="Q35" s="62"/>
      <c r="R35" s="12"/>
    </row>
    <row r="36" ht="14.25" customHeight="1">
      <c r="A36" s="10"/>
      <c r="B36" s="62"/>
      <c r="C36" s="62"/>
      <c r="D36" s="62"/>
      <c r="E36" s="62"/>
      <c r="F36" s="62"/>
      <c r="G36" s="62"/>
      <c r="H36" s="62"/>
      <c r="I36" s="62"/>
      <c r="J36" s="62"/>
      <c r="K36" s="62"/>
      <c r="L36" s="62"/>
      <c r="M36" s="62"/>
      <c r="N36" s="62"/>
      <c r="O36" s="62"/>
      <c r="P36" s="62"/>
      <c r="Q36" s="62"/>
      <c r="R36" s="12"/>
    </row>
    <row r="37" ht="14.25" customHeight="1">
      <c r="A37" s="10"/>
      <c r="B37" s="62"/>
      <c r="C37" s="62"/>
      <c r="D37" s="62"/>
      <c r="E37" s="62"/>
      <c r="F37" s="62"/>
      <c r="G37" s="62"/>
      <c r="H37" s="62"/>
      <c r="I37" s="62"/>
      <c r="J37" s="62"/>
      <c r="K37" s="62"/>
      <c r="L37" s="62"/>
      <c r="M37" s="62"/>
      <c r="N37" s="62"/>
      <c r="O37" s="62"/>
      <c r="P37" s="62"/>
      <c r="Q37" s="62"/>
      <c r="R37" s="12"/>
    </row>
    <row r="38" ht="14.25" customHeight="1">
      <c r="A38" s="10"/>
      <c r="B38" s="62"/>
      <c r="C38" s="62"/>
      <c r="D38" s="62"/>
      <c r="E38" s="62"/>
      <c r="F38" s="62"/>
      <c r="G38" s="62"/>
      <c r="H38" s="62"/>
      <c r="I38" s="62"/>
      <c r="J38" s="62"/>
      <c r="K38" s="62"/>
      <c r="L38" s="62"/>
      <c r="M38" s="62"/>
      <c r="N38" s="62"/>
      <c r="O38" s="62"/>
      <c r="P38" s="62"/>
      <c r="Q38" s="62"/>
      <c r="R38" s="12"/>
    </row>
    <row r="39" ht="14.25" customHeight="1">
      <c r="A39" s="10"/>
      <c r="B39" s="62"/>
      <c r="C39" s="62"/>
      <c r="D39" s="62"/>
      <c r="E39" s="62"/>
      <c r="F39" s="62"/>
      <c r="G39" s="62"/>
      <c r="H39" s="62"/>
      <c r="I39" s="62"/>
      <c r="J39" s="62"/>
      <c r="K39" s="62"/>
      <c r="L39" s="62"/>
      <c r="M39" s="62"/>
      <c r="N39" s="62"/>
      <c r="O39" s="62"/>
      <c r="P39" s="62"/>
      <c r="Q39" s="62"/>
      <c r="R39" s="12"/>
    </row>
    <row r="40" ht="14.25" customHeight="1">
      <c r="A40" s="10"/>
      <c r="B40" s="62"/>
      <c r="C40" s="62"/>
      <c r="D40" s="62"/>
      <c r="E40" s="62"/>
      <c r="F40" s="62"/>
      <c r="G40" s="62"/>
      <c r="H40" s="62"/>
      <c r="I40" s="62"/>
      <c r="J40" s="62"/>
      <c r="K40" s="62"/>
      <c r="L40" s="62"/>
      <c r="M40" s="62"/>
      <c r="N40" s="62"/>
      <c r="O40" s="62"/>
      <c r="P40" s="62"/>
      <c r="Q40" s="62"/>
      <c r="R40" s="12"/>
    </row>
    <row r="41" ht="14.25" customHeight="1">
      <c r="A41" s="10"/>
      <c r="B41" s="62"/>
      <c r="C41" s="62"/>
      <c r="D41" s="62"/>
      <c r="E41" s="62"/>
      <c r="F41" s="62"/>
      <c r="G41" s="62"/>
      <c r="H41" s="62"/>
      <c r="I41" s="62"/>
      <c r="J41" s="62"/>
      <c r="K41" s="62"/>
      <c r="L41" s="62"/>
      <c r="M41" s="62"/>
      <c r="N41" s="62"/>
      <c r="O41" s="62"/>
      <c r="P41" s="62"/>
      <c r="Q41" s="62"/>
      <c r="R41" s="12"/>
    </row>
    <row r="42" ht="14.25" customHeight="1">
      <c r="A42" s="10"/>
      <c r="B42" s="62"/>
      <c r="C42" s="62"/>
      <c r="D42" s="62"/>
      <c r="E42" s="62"/>
      <c r="F42" s="62"/>
      <c r="G42" s="62"/>
      <c r="H42" s="62"/>
      <c r="I42" s="62"/>
      <c r="J42" s="62"/>
      <c r="K42" s="62"/>
      <c r="L42" s="62"/>
      <c r="M42" s="62"/>
      <c r="N42" s="62"/>
      <c r="O42" s="62"/>
      <c r="P42" s="62"/>
      <c r="Q42" s="62"/>
      <c r="R42" s="12"/>
    </row>
    <row r="43" ht="14.25" customHeight="1">
      <c r="A43" s="10"/>
      <c r="B43" s="62"/>
      <c r="C43" s="62"/>
      <c r="D43" s="62"/>
      <c r="E43" s="62"/>
      <c r="F43" s="62"/>
      <c r="G43" s="62"/>
      <c r="H43" s="62"/>
      <c r="I43" s="62"/>
      <c r="J43" s="62"/>
      <c r="K43" s="62"/>
      <c r="L43" s="62"/>
      <c r="M43" s="62"/>
      <c r="N43" s="62"/>
      <c r="O43" s="62"/>
      <c r="P43" s="62"/>
      <c r="Q43" s="62"/>
      <c r="R43" s="12"/>
    </row>
    <row r="44" ht="14.25" customHeight="1">
      <c r="A44" s="10"/>
      <c r="B44" s="62"/>
      <c r="C44" s="62"/>
      <c r="D44" s="62"/>
      <c r="E44" s="62"/>
      <c r="F44" s="62"/>
      <c r="G44" s="62"/>
      <c r="H44" s="62"/>
      <c r="I44" s="62"/>
      <c r="J44" s="62"/>
      <c r="K44" s="62"/>
      <c r="L44" s="62"/>
      <c r="M44" s="62"/>
      <c r="N44" s="62"/>
      <c r="O44" s="62"/>
      <c r="P44" s="62"/>
      <c r="Q44" s="62"/>
      <c r="R44" s="12"/>
    </row>
    <row r="45" ht="14.25" customHeight="1">
      <c r="A45" s="10"/>
      <c r="B45" s="62"/>
      <c r="C45" s="62"/>
      <c r="D45" s="62"/>
      <c r="E45" s="62"/>
      <c r="F45" s="62"/>
      <c r="G45" s="62"/>
      <c r="H45" s="62"/>
      <c r="I45" s="62"/>
      <c r="J45" s="62"/>
      <c r="K45" s="62"/>
      <c r="L45" s="62"/>
      <c r="M45" s="62"/>
      <c r="N45" s="62"/>
      <c r="O45" s="62"/>
      <c r="P45" s="62"/>
      <c r="Q45" s="62"/>
      <c r="R45" s="12"/>
    </row>
    <row r="46" ht="14.25" customHeight="1">
      <c r="A46" s="10"/>
      <c r="B46" s="62"/>
      <c r="C46" s="62"/>
      <c r="D46" s="62"/>
      <c r="E46" s="62"/>
      <c r="F46" s="62"/>
      <c r="G46" s="62"/>
      <c r="H46" s="62"/>
      <c r="I46" s="62"/>
      <c r="J46" s="62"/>
      <c r="K46" s="62"/>
      <c r="L46" s="62"/>
      <c r="M46" s="62"/>
      <c r="N46" s="62"/>
      <c r="O46" s="62"/>
      <c r="P46" s="62"/>
      <c r="Q46" s="62"/>
      <c r="R46" s="12"/>
    </row>
    <row r="47" ht="14.25" customHeight="1">
      <c r="A47" s="10"/>
      <c r="B47" s="62"/>
      <c r="C47" s="62"/>
      <c r="D47" s="62"/>
      <c r="E47" s="62"/>
      <c r="F47" s="62"/>
      <c r="G47" s="62"/>
      <c r="H47" s="62"/>
      <c r="I47" s="62"/>
      <c r="J47" s="62"/>
      <c r="K47" s="62"/>
      <c r="L47" s="62"/>
      <c r="M47" s="62"/>
      <c r="N47" s="62"/>
      <c r="O47" s="62"/>
      <c r="P47" s="62"/>
      <c r="Q47" s="62"/>
      <c r="R47" s="12"/>
    </row>
    <row r="48" ht="14.25" customHeight="1">
      <c r="A48" s="10"/>
      <c r="B48" s="62"/>
      <c r="C48" s="62"/>
      <c r="D48" s="62"/>
      <c r="E48" s="62"/>
      <c r="F48" s="62"/>
      <c r="G48" s="62"/>
      <c r="H48" s="62"/>
      <c r="I48" s="62"/>
      <c r="J48" s="62"/>
      <c r="K48" s="62"/>
      <c r="L48" s="62"/>
      <c r="M48" s="62"/>
      <c r="N48" s="62"/>
      <c r="O48" s="62"/>
      <c r="P48" s="62"/>
      <c r="Q48" s="62"/>
      <c r="R48" s="12"/>
    </row>
    <row r="49" ht="14.25" customHeight="1">
      <c r="A49" s="10"/>
      <c r="B49" s="62"/>
      <c r="C49" s="62"/>
      <c r="D49" s="62"/>
      <c r="E49" s="62"/>
      <c r="F49" s="62"/>
      <c r="G49" s="62"/>
      <c r="H49" s="62"/>
      <c r="I49" s="62"/>
      <c r="J49" s="62"/>
      <c r="K49" s="62"/>
      <c r="L49" s="62"/>
      <c r="M49" s="62"/>
      <c r="N49" s="62"/>
      <c r="O49" s="62"/>
      <c r="P49" s="62"/>
      <c r="Q49" s="62"/>
      <c r="R49" s="12"/>
    </row>
    <row r="50" ht="14.25" customHeight="1">
      <c r="A50" s="10"/>
      <c r="B50" s="62"/>
      <c r="C50" s="62"/>
      <c r="D50" s="62"/>
      <c r="E50" s="62"/>
      <c r="F50" s="62"/>
      <c r="G50" s="62"/>
      <c r="H50" s="62"/>
      <c r="I50" s="62"/>
      <c r="J50" s="62"/>
      <c r="K50" s="62"/>
      <c r="L50" s="62"/>
      <c r="M50" s="62"/>
      <c r="N50" s="62"/>
      <c r="O50" s="62"/>
      <c r="P50" s="62"/>
      <c r="Q50" s="62"/>
      <c r="R50" s="12"/>
    </row>
    <row r="51" ht="14.25" customHeight="1">
      <c r="A51" s="10"/>
      <c r="B51" s="62"/>
      <c r="C51" s="62"/>
      <c r="D51" s="62"/>
      <c r="E51" s="62"/>
      <c r="F51" s="62"/>
      <c r="G51" s="62"/>
      <c r="H51" s="62"/>
      <c r="I51" s="62"/>
      <c r="J51" s="62"/>
      <c r="K51" s="62"/>
      <c r="L51" s="62"/>
      <c r="M51" s="62"/>
      <c r="N51" s="62"/>
      <c r="O51" s="62"/>
      <c r="P51" s="62"/>
      <c r="Q51" s="62"/>
      <c r="R51" s="12"/>
    </row>
    <row r="52" ht="14.25" customHeight="1">
      <c r="A52" s="10"/>
      <c r="B52" s="62"/>
      <c r="C52" s="62"/>
      <c r="D52" s="62"/>
      <c r="E52" s="62"/>
      <c r="F52" s="62"/>
      <c r="G52" s="62"/>
      <c r="H52" s="62"/>
      <c r="I52" s="62"/>
      <c r="J52" s="62"/>
      <c r="K52" s="62"/>
      <c r="L52" s="62"/>
      <c r="M52" s="62"/>
      <c r="N52" s="62"/>
      <c r="O52" s="62"/>
      <c r="P52" s="62"/>
      <c r="Q52" s="62"/>
      <c r="R52" s="12"/>
    </row>
    <row r="53" ht="14.25" customHeight="1">
      <c r="A53" s="10"/>
      <c r="B53" s="62"/>
      <c r="C53" s="62"/>
      <c r="D53" s="62"/>
      <c r="E53" s="62"/>
      <c r="F53" s="62"/>
      <c r="G53" s="62"/>
      <c r="H53" s="62"/>
      <c r="I53" s="62"/>
      <c r="J53" s="62"/>
      <c r="K53" s="62"/>
      <c r="L53" s="62"/>
      <c r="M53" s="62"/>
      <c r="N53" s="62"/>
      <c r="O53" s="62"/>
      <c r="P53" s="62"/>
      <c r="Q53" s="62"/>
      <c r="R53" s="12"/>
    </row>
    <row r="54" ht="14.25" customHeight="1">
      <c r="A54" s="10"/>
      <c r="B54" s="62"/>
      <c r="C54" s="62"/>
      <c r="D54" s="62"/>
      <c r="E54" s="62"/>
      <c r="F54" s="62"/>
      <c r="G54" s="62"/>
      <c r="H54" s="62"/>
      <c r="I54" s="62"/>
      <c r="J54" s="62"/>
      <c r="K54" s="62"/>
      <c r="L54" s="62"/>
      <c r="M54" s="62"/>
      <c r="N54" s="62"/>
      <c r="O54" s="62"/>
      <c r="P54" s="62"/>
      <c r="Q54" s="62"/>
      <c r="R54" s="12"/>
    </row>
    <row r="55" ht="14.25" customHeight="1">
      <c r="A55" s="10"/>
      <c r="B55" s="62"/>
      <c r="C55" s="62"/>
      <c r="D55" s="62"/>
      <c r="E55" s="62"/>
      <c r="F55" s="62"/>
      <c r="G55" s="62"/>
      <c r="H55" s="62"/>
      <c r="I55" s="62"/>
      <c r="J55" s="62"/>
      <c r="K55" s="62"/>
      <c r="L55" s="62"/>
      <c r="M55" s="62"/>
      <c r="N55" s="62"/>
      <c r="O55" s="62"/>
      <c r="P55" s="62"/>
      <c r="Q55" s="62"/>
      <c r="R55" s="12"/>
    </row>
    <row r="56" ht="14.25" customHeight="1">
      <c r="A56" s="10"/>
      <c r="B56" s="62"/>
      <c r="C56" s="62"/>
      <c r="D56" s="62"/>
      <c r="E56" s="62"/>
      <c r="F56" s="62"/>
      <c r="G56" s="62"/>
      <c r="H56" s="62"/>
      <c r="I56" s="62"/>
      <c r="J56" s="62"/>
      <c r="K56" s="62"/>
      <c r="L56" s="62"/>
      <c r="M56" s="62"/>
      <c r="N56" s="62"/>
      <c r="O56" s="62"/>
      <c r="P56" s="62"/>
      <c r="Q56" s="62"/>
      <c r="R56" s="12"/>
    </row>
    <row r="57" ht="14.25" customHeight="1">
      <c r="A57" s="10"/>
      <c r="B57" s="62"/>
      <c r="C57" s="62"/>
      <c r="D57" s="62"/>
      <c r="E57" s="62"/>
      <c r="F57" s="62"/>
      <c r="G57" s="62"/>
      <c r="H57" s="62"/>
      <c r="I57" s="62"/>
      <c r="J57" s="62"/>
      <c r="K57" s="62"/>
      <c r="L57" s="62"/>
      <c r="M57" s="62"/>
      <c r="N57" s="62"/>
      <c r="O57" s="62"/>
      <c r="P57" s="62"/>
      <c r="Q57" s="62"/>
      <c r="R57" s="12"/>
    </row>
    <row r="58" ht="14.25" customHeight="1">
      <c r="A58" s="10"/>
      <c r="B58" s="62"/>
      <c r="C58" s="62"/>
      <c r="D58" s="62"/>
      <c r="E58" s="62"/>
      <c r="F58" s="62"/>
      <c r="G58" s="62"/>
      <c r="H58" s="62"/>
      <c r="I58" s="62"/>
      <c r="J58" s="62"/>
      <c r="K58" s="62"/>
      <c r="L58" s="62"/>
      <c r="M58" s="62"/>
      <c r="N58" s="62"/>
      <c r="O58" s="62"/>
      <c r="P58" s="62"/>
      <c r="Q58" s="62"/>
      <c r="R58" s="12"/>
    </row>
    <row r="59" ht="14.25" customHeight="1">
      <c r="A59" s="10"/>
      <c r="B59" s="11"/>
      <c r="C59" s="11"/>
      <c r="D59" s="11"/>
      <c r="E59" s="11"/>
      <c r="F59" s="11"/>
      <c r="G59" s="11"/>
      <c r="H59" s="11"/>
      <c r="I59" s="11"/>
      <c r="J59" s="11"/>
      <c r="K59" s="11"/>
      <c r="L59" s="11"/>
      <c r="M59" s="11"/>
      <c r="N59" s="11"/>
      <c r="O59" s="11"/>
      <c r="P59" s="11"/>
      <c r="Q59" s="11"/>
      <c r="R59" s="12"/>
    </row>
    <row r="60" ht="14.25" customHeight="1">
      <c r="A60" s="10"/>
      <c r="B60" s="11"/>
      <c r="C60" s="11"/>
      <c r="D60" s="11"/>
      <c r="E60" s="11"/>
      <c r="F60" s="11"/>
      <c r="G60" s="11"/>
      <c r="H60" s="11"/>
      <c r="I60" s="11"/>
      <c r="J60" s="11"/>
      <c r="K60" s="11"/>
      <c r="L60" s="11"/>
      <c r="M60" s="11"/>
      <c r="N60" s="11"/>
      <c r="O60" s="11"/>
      <c r="P60" s="11"/>
      <c r="Q60" s="11"/>
      <c r="R60" s="12"/>
    </row>
    <row r="61" ht="14.25" customHeight="1">
      <c r="A61" s="10"/>
      <c r="B61" s="11"/>
      <c r="C61" s="11"/>
      <c r="D61" s="11"/>
      <c r="E61" s="11"/>
      <c r="F61" s="11"/>
      <c r="G61" s="11"/>
      <c r="H61" s="11"/>
      <c r="I61" s="11"/>
      <c r="J61" s="11"/>
      <c r="K61" s="11"/>
      <c r="L61" s="11"/>
      <c r="M61" s="11"/>
      <c r="N61" s="11"/>
      <c r="O61" s="11"/>
      <c r="P61" s="11"/>
      <c r="Q61" s="11"/>
      <c r="R61" s="12"/>
    </row>
    <row r="62" ht="14.25" customHeight="1">
      <c r="A62" s="10"/>
      <c r="B62" s="11"/>
      <c r="C62" s="11"/>
      <c r="D62" s="11"/>
      <c r="E62" s="71"/>
      <c r="F62" s="11"/>
      <c r="G62" s="11"/>
      <c r="H62" s="11"/>
      <c r="I62" s="11"/>
      <c r="J62" s="11"/>
      <c r="K62" s="11"/>
      <c r="L62" s="11"/>
      <c r="M62" s="11"/>
      <c r="N62" s="11"/>
      <c r="O62" s="11"/>
      <c r="P62" s="11"/>
      <c r="Q62" s="11"/>
      <c r="R62" s="12"/>
    </row>
    <row r="63" ht="14.25" customHeight="1">
      <c r="A63" s="57"/>
      <c r="B63" s="72"/>
      <c r="C63" s="72"/>
      <c r="D63" s="72"/>
      <c r="E63" s="73"/>
      <c r="F63" s="72"/>
      <c r="G63" s="72"/>
      <c r="H63" s="72"/>
      <c r="I63" s="72"/>
      <c r="J63" s="72"/>
      <c r="K63" s="72"/>
      <c r="L63" s="72"/>
      <c r="M63" s="72"/>
      <c r="N63" s="72"/>
      <c r="O63" s="72"/>
      <c r="P63" s="72"/>
      <c r="Q63" s="72"/>
      <c r="R63" s="74"/>
    </row>
  </sheetData>
  <mergeCells count="3">
    <mergeCell ref="B3:Q3"/>
    <mergeCell ref="E5:N5"/>
    <mergeCell ref="D6:O7"/>
  </mergeCells>
  <pageMargins left="0.7" right="0.7" top="0.75" bottom="0.75"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dimension ref="A1:N34"/>
  <sheetViews>
    <sheetView workbookViewId="0" showGridLines="0" defaultGridColor="1"/>
  </sheetViews>
  <sheetFormatPr defaultColWidth="14.5" defaultRowHeight="15" customHeight="1" outlineLevelRow="0" outlineLevelCol="0"/>
  <cols>
    <col min="1" max="1" width="29" style="75" customWidth="1"/>
    <col min="2" max="3" width="32.8516" style="75" customWidth="1"/>
    <col min="4" max="4" width="88.3438" style="75" customWidth="1"/>
    <col min="5" max="5" width="12.5" style="75" customWidth="1"/>
    <col min="6" max="6" width="11.5" style="75" customWidth="1"/>
    <col min="7" max="7" width="45.6328" style="75" customWidth="1"/>
    <col min="8" max="8" width="13.1719" style="75" customWidth="1"/>
    <col min="9" max="9" width="9.5" style="75" customWidth="1"/>
    <col min="10" max="10" width="12.5" style="75" customWidth="1"/>
    <col min="11" max="11" width="15.5" style="75" customWidth="1"/>
    <col min="12" max="12" width="11.5" style="75" customWidth="1"/>
    <col min="13" max="13" width="102.352" style="75" customWidth="1"/>
    <col min="14" max="14" width="8.67188" style="75" customWidth="1"/>
    <col min="15" max="16384" width="14.5" style="75" customWidth="1"/>
  </cols>
  <sheetData>
    <row r="1" ht="14.25" customHeight="1">
      <c r="A1" t="s" s="76">
        <v>35</v>
      </c>
      <c r="B1" t="s" s="77">
        <v>36</v>
      </c>
      <c r="C1" t="s" s="77">
        <v>37</v>
      </c>
      <c r="D1" t="s" s="77">
        <v>38</v>
      </c>
      <c r="E1" t="s" s="77">
        <v>39</v>
      </c>
      <c r="F1" t="s" s="77">
        <v>40</v>
      </c>
      <c r="G1" t="s" s="77">
        <v>41</v>
      </c>
      <c r="H1" t="s" s="77">
        <v>42</v>
      </c>
      <c r="I1" t="s" s="77">
        <v>43</v>
      </c>
      <c r="J1" t="s" s="77">
        <v>44</v>
      </c>
      <c r="K1" t="s" s="77">
        <v>45</v>
      </c>
      <c r="L1" t="s" s="77">
        <v>46</v>
      </c>
      <c r="M1" t="s" s="77">
        <v>47</v>
      </c>
      <c r="N1" s="9"/>
    </row>
    <row r="2" ht="14.25" customHeight="1">
      <c r="A2" t="s" s="78">
        <v>48</v>
      </c>
      <c r="B2" t="s" s="79">
        <v>49</v>
      </c>
      <c r="C2" t="s" s="79">
        <v>50</v>
      </c>
      <c r="D2" t="s" s="79">
        <v>51</v>
      </c>
      <c r="E2" s="80">
        <v>30</v>
      </c>
      <c r="F2" t="s" s="79">
        <v>52</v>
      </c>
      <c r="G2" t="s" s="81">
        <v>53</v>
      </c>
      <c r="H2" s="80">
        <v>2</v>
      </c>
      <c r="I2" t="s" s="79">
        <v>52</v>
      </c>
      <c r="J2" s="82">
        <f>VLOOKUP($D2,'NMD bibliotheek'!$A$2:$E$1477,5,FALSE)</f>
        <v>2570.822469180110</v>
      </c>
      <c r="K2" s="80">
        <v>1</v>
      </c>
      <c r="L2" s="82">
        <f>$H2*$J2*$K2</f>
        <v>5141.644938360220</v>
      </c>
      <c r="M2" s="83"/>
      <c r="N2" s="12"/>
    </row>
    <row r="3" ht="14.25" customHeight="1">
      <c r="A3" t="s" s="84">
        <v>48</v>
      </c>
      <c r="B3" t="s" s="85">
        <v>49</v>
      </c>
      <c r="C3" t="s" s="85">
        <v>54</v>
      </c>
      <c r="D3" t="s" s="85">
        <v>55</v>
      </c>
      <c r="E3" s="86">
        <v>10</v>
      </c>
      <c r="F3" t="s" s="85">
        <v>52</v>
      </c>
      <c r="G3" t="s" s="81">
        <v>53</v>
      </c>
      <c r="H3" s="86">
        <v>2</v>
      </c>
      <c r="I3" t="s" s="85">
        <v>52</v>
      </c>
      <c r="J3" s="87">
        <f>VLOOKUP($D3,'NMD bibliotheek'!$A$2:$E$1477,5,FALSE)</f>
        <v>15433.977319325</v>
      </c>
      <c r="K3" s="86">
        <v>1</v>
      </c>
      <c r="L3" s="87">
        <f>$H3*$J3*$K3</f>
        <v>30867.95463865</v>
      </c>
      <c r="M3" s="88"/>
      <c r="N3" s="12"/>
    </row>
    <row r="4" ht="14.25" customHeight="1">
      <c r="A4" t="s" s="78">
        <v>48</v>
      </c>
      <c r="B4" t="s" s="79">
        <v>49</v>
      </c>
      <c r="C4" t="s" s="79">
        <v>56</v>
      </c>
      <c r="D4" t="s" s="79">
        <v>57</v>
      </c>
      <c r="E4" s="80">
        <v>30</v>
      </c>
      <c r="F4" t="s" s="79">
        <v>52</v>
      </c>
      <c r="G4" t="s" s="81">
        <v>53</v>
      </c>
      <c r="H4" s="80">
        <v>2</v>
      </c>
      <c r="I4" t="s" s="79">
        <v>52</v>
      </c>
      <c r="J4" s="82">
        <f>VLOOKUP($D4,'NMD bibliotheek'!$A$2:$E$1477,5,FALSE)</f>
        <v>2199.751772996680</v>
      </c>
      <c r="K4" s="80">
        <v>1</v>
      </c>
      <c r="L4" s="82">
        <f>$H4*$J4*$K4</f>
        <v>4399.503545993360</v>
      </c>
      <c r="M4" s="83"/>
      <c r="N4" s="12"/>
    </row>
    <row r="5" ht="14.25" customHeight="1">
      <c r="A5" t="s" s="84">
        <v>48</v>
      </c>
      <c r="B5" t="s" s="85">
        <v>49</v>
      </c>
      <c r="C5" t="s" s="85">
        <v>58</v>
      </c>
      <c r="D5" t="s" s="85">
        <v>58</v>
      </c>
      <c r="E5" s="86">
        <v>30</v>
      </c>
      <c r="F5" t="s" s="85">
        <v>52</v>
      </c>
      <c r="G5" t="s" s="81">
        <v>53</v>
      </c>
      <c r="H5" s="86">
        <v>1</v>
      </c>
      <c r="I5" t="s" s="85">
        <v>52</v>
      </c>
      <c r="J5" s="87">
        <f>VLOOKUP($D5,'NMD bibliotheek'!$A$2:$E$1477,5,FALSE)</f>
        <v>4257.186934640160</v>
      </c>
      <c r="K5" s="86">
        <v>1</v>
      </c>
      <c r="L5" s="87">
        <f>$H5*$J5*$K5</f>
        <v>4257.186934640160</v>
      </c>
      <c r="M5" t="s" s="85">
        <v>59</v>
      </c>
      <c r="N5" s="12"/>
    </row>
    <row r="6" ht="14.25" customHeight="1">
      <c r="A6" t="s" s="78">
        <v>48</v>
      </c>
      <c r="B6" t="s" s="79">
        <v>60</v>
      </c>
      <c r="C6" t="s" s="79">
        <v>61</v>
      </c>
      <c r="D6" t="s" s="79">
        <v>61</v>
      </c>
      <c r="E6" s="80">
        <v>5</v>
      </c>
      <c r="F6" t="s" s="79">
        <v>62</v>
      </c>
      <c r="G6" t="s" s="81">
        <v>63</v>
      </c>
      <c r="H6" s="80">
        <v>50</v>
      </c>
      <c r="I6" t="s" s="79">
        <v>52</v>
      </c>
      <c r="J6" s="82">
        <v>163.09</v>
      </c>
      <c r="K6" s="80">
        <v>1</v>
      </c>
      <c r="L6" s="82">
        <f>$H6*$J6*$K6</f>
        <v>8154.5</v>
      </c>
      <c r="M6" t="s" s="79">
        <v>64</v>
      </c>
      <c r="N6" s="12"/>
    </row>
    <row r="7" ht="14.25" customHeight="1">
      <c r="A7" t="s" s="84">
        <v>48</v>
      </c>
      <c r="B7" t="s" s="85">
        <v>65</v>
      </c>
      <c r="C7" t="s" s="85">
        <v>66</v>
      </c>
      <c r="D7" t="s" s="85">
        <v>67</v>
      </c>
      <c r="E7" s="86">
        <v>35</v>
      </c>
      <c r="F7" t="s" s="85">
        <v>52</v>
      </c>
      <c r="G7" t="s" s="89">
        <v>68</v>
      </c>
      <c r="H7" s="86">
        <v>5</v>
      </c>
      <c r="I7" t="s" s="85">
        <v>52</v>
      </c>
      <c r="J7" s="87">
        <v>881.27</v>
      </c>
      <c r="K7" s="86">
        <v>1</v>
      </c>
      <c r="L7" s="87">
        <f>$H7*$J7*$K7</f>
        <v>4406.35</v>
      </c>
      <c r="M7" s="88"/>
      <c r="N7" s="12"/>
    </row>
    <row r="8" ht="14.25" customHeight="1">
      <c r="A8" t="s" s="78">
        <v>48</v>
      </c>
      <c r="B8" t="s" s="79">
        <v>65</v>
      </c>
      <c r="C8" t="s" s="79">
        <v>69</v>
      </c>
      <c r="D8" t="s" s="79">
        <v>70</v>
      </c>
      <c r="E8" s="80">
        <v>35</v>
      </c>
      <c r="F8" t="s" s="79">
        <v>52</v>
      </c>
      <c r="G8" t="s" s="89">
        <v>68</v>
      </c>
      <c r="H8" s="80">
        <v>200</v>
      </c>
      <c r="I8" t="s" s="79">
        <v>52</v>
      </c>
      <c r="J8" s="82">
        <v>1439.24</v>
      </c>
      <c r="K8" s="80">
        <v>1</v>
      </c>
      <c r="L8" s="82">
        <f>$H8*$J8*$K8</f>
        <v>287848</v>
      </c>
      <c r="M8" s="83"/>
      <c r="N8" s="12"/>
    </row>
    <row r="9" ht="14.25" customHeight="1">
      <c r="A9" t="s" s="84">
        <v>48</v>
      </c>
      <c r="B9" t="s" s="85">
        <v>65</v>
      </c>
      <c r="C9" t="s" s="85">
        <v>71</v>
      </c>
      <c r="D9" t="s" s="85">
        <v>72</v>
      </c>
      <c r="E9" s="86">
        <v>35</v>
      </c>
      <c r="F9" t="s" s="85">
        <v>52</v>
      </c>
      <c r="G9" t="s" s="89">
        <v>68</v>
      </c>
      <c r="H9" s="86">
        <v>65</v>
      </c>
      <c r="I9" t="s" s="85">
        <v>52</v>
      </c>
      <c r="J9" s="87">
        <v>2156.63</v>
      </c>
      <c r="K9" s="86">
        <v>1</v>
      </c>
      <c r="L9" s="87">
        <f>$H9*$J9*$K9</f>
        <v>140180.95</v>
      </c>
      <c r="M9" s="88"/>
      <c r="N9" s="12"/>
    </row>
    <row r="10" ht="14.25" customHeight="1">
      <c r="A10" t="s" s="78">
        <v>73</v>
      </c>
      <c r="B10" t="s" s="79">
        <v>74</v>
      </c>
      <c r="C10" t="s" s="79">
        <v>75</v>
      </c>
      <c r="D10" t="s" s="79">
        <v>76</v>
      </c>
      <c r="E10" t="s" s="79">
        <v>77</v>
      </c>
      <c r="F10" t="s" s="79">
        <v>52</v>
      </c>
      <c r="G10" t="s" s="90">
        <v>78</v>
      </c>
      <c r="H10" s="80">
        <f>100/10</f>
        <v>10</v>
      </c>
      <c r="I10" t="s" s="79">
        <v>52</v>
      </c>
      <c r="J10" s="82">
        <f>HLOOKUP($D10,'SimaPro'!$C$30:$P$31,2,FALSE)</f>
        <v>1988.261909619170</v>
      </c>
      <c r="K10" s="80">
        <v>1</v>
      </c>
      <c r="L10" s="82">
        <f>$H10*$J10*$K10</f>
        <v>19882.6190961917</v>
      </c>
      <c r="M10" s="83"/>
      <c r="N10" s="12"/>
    </row>
    <row r="11" ht="14.25" customHeight="1">
      <c r="A11" t="s" s="84">
        <v>73</v>
      </c>
      <c r="B11" t="s" s="85">
        <v>74</v>
      </c>
      <c r="C11" t="s" s="85">
        <v>79</v>
      </c>
      <c r="D11" t="s" s="91">
        <v>80</v>
      </c>
      <c r="E11" t="s" s="85">
        <v>77</v>
      </c>
      <c r="F11" t="s" s="85">
        <v>62</v>
      </c>
      <c r="G11" t="s" s="90">
        <v>78</v>
      </c>
      <c r="H11" s="92">
        <v>4</v>
      </c>
      <c r="I11" t="s" s="85">
        <v>52</v>
      </c>
      <c r="J11" s="87">
        <f>HLOOKUP($D11,'SimaPro'!$C$30:$P$31,2,FALSE)</f>
        <v>7.11663750518455</v>
      </c>
      <c r="K11" s="86">
        <v>1</v>
      </c>
      <c r="L11" s="87">
        <f>$H11*$J11*$K11</f>
        <v>28.4665500207382</v>
      </c>
      <c r="M11" s="88"/>
      <c r="N11" s="12"/>
    </row>
    <row r="12" ht="14.25" customHeight="1">
      <c r="A12" t="s" s="78">
        <v>73</v>
      </c>
      <c r="B12" t="s" s="79">
        <v>74</v>
      </c>
      <c r="C12" t="s" s="79">
        <v>81</v>
      </c>
      <c r="D12" t="s" s="93">
        <v>82</v>
      </c>
      <c r="E12" t="s" s="79">
        <v>77</v>
      </c>
      <c r="F12" t="s" s="79">
        <v>62</v>
      </c>
      <c r="G12" t="s" s="90">
        <v>78</v>
      </c>
      <c r="H12" s="94">
        <v>25</v>
      </c>
      <c r="I12" t="s" s="79">
        <v>52</v>
      </c>
      <c r="J12" s="82">
        <f>HLOOKUP($D12,'SimaPro'!$C$30:$P$31,2,FALSE)</f>
        <v>4.16841213975863</v>
      </c>
      <c r="K12" s="80">
        <v>0.75</v>
      </c>
      <c r="L12" s="82">
        <f>$H12*$J12*$K12</f>
        <v>78.1577276204743</v>
      </c>
      <c r="M12" t="s" s="79">
        <v>83</v>
      </c>
      <c r="N12" s="12"/>
    </row>
    <row r="13" ht="14.25" customHeight="1">
      <c r="A13" t="s" s="84">
        <v>84</v>
      </c>
      <c r="B13" t="s" s="85">
        <v>85</v>
      </c>
      <c r="C13" t="s" s="85">
        <v>86</v>
      </c>
      <c r="D13" t="s" s="85">
        <v>86</v>
      </c>
      <c r="E13" s="86">
        <v>15</v>
      </c>
      <c r="F13" t="s" s="85">
        <v>52</v>
      </c>
      <c r="G13" t="s" s="81">
        <v>53</v>
      </c>
      <c r="H13" s="86">
        <f>21/10-0.1</f>
        <v>2</v>
      </c>
      <c r="I13" t="s" s="85">
        <v>52</v>
      </c>
      <c r="J13" s="87">
        <f>VLOOKUP($D13,'NMD bibliotheek'!$A$2:$E$1477,5,FALSE)</f>
        <v>5134.564994155030</v>
      </c>
      <c r="K13" s="86">
        <v>1</v>
      </c>
      <c r="L13" s="87">
        <f>$H13*$J13*$K13</f>
        <v>10269.1299883101</v>
      </c>
      <c r="M13" s="88"/>
      <c r="N13" s="12"/>
    </row>
    <row r="14" ht="14.25" customHeight="1">
      <c r="A14" t="s" s="78">
        <v>87</v>
      </c>
      <c r="B14" t="s" s="79">
        <v>88</v>
      </c>
      <c r="C14" t="s" s="79">
        <v>89</v>
      </c>
      <c r="D14" t="s" s="79">
        <v>90</v>
      </c>
      <c r="E14" t="s" s="79">
        <v>77</v>
      </c>
      <c r="F14" t="s" s="79">
        <v>52</v>
      </c>
      <c r="G14" t="s" s="90">
        <v>78</v>
      </c>
      <c r="H14" s="80">
        <v>3</v>
      </c>
      <c r="I14" t="s" s="79">
        <v>52</v>
      </c>
      <c r="J14" s="82">
        <f>HLOOKUP($D14,'SimaPro'!$C$30:$P$31,2,FALSE)</f>
        <v>8901.352839670890</v>
      </c>
      <c r="K14" s="80">
        <v>1</v>
      </c>
      <c r="L14" s="82">
        <f>$H14*$J14*$K14</f>
        <v>26704.0585190127</v>
      </c>
      <c r="M14" t="s" s="79">
        <v>91</v>
      </c>
      <c r="N14" s="12"/>
    </row>
    <row r="15" ht="14.25" customHeight="1">
      <c r="A15" t="s" s="84">
        <v>92</v>
      </c>
      <c r="B15" t="s" s="85">
        <v>93</v>
      </c>
      <c r="C15" t="s" s="85">
        <v>94</v>
      </c>
      <c r="D15" t="s" s="85">
        <v>94</v>
      </c>
      <c r="E15" s="86">
        <v>25</v>
      </c>
      <c r="F15" t="s" s="85">
        <v>95</v>
      </c>
      <c r="G15" t="s" s="81">
        <v>53</v>
      </c>
      <c r="H15" s="86">
        <v>10000</v>
      </c>
      <c r="I15" t="s" s="85">
        <v>95</v>
      </c>
      <c r="J15" s="87">
        <f>VLOOKUP($D15,'NMD bibliotheek'!$A$2:$E$1477,5,FALSE)</f>
        <v>0.400495560949905</v>
      </c>
      <c r="K15" s="86">
        <v>1</v>
      </c>
      <c r="L15" s="87">
        <f>$H15*$J15*$K15</f>
        <v>4004.955609499050</v>
      </c>
      <c r="M15" s="88"/>
      <c r="N15" s="12"/>
    </row>
    <row r="16" ht="14.25" customHeight="1">
      <c r="A16" t="s" s="78">
        <v>92</v>
      </c>
      <c r="B16" t="s" s="79">
        <v>65</v>
      </c>
      <c r="C16" t="s" s="79">
        <v>96</v>
      </c>
      <c r="D16" t="s" s="79">
        <v>97</v>
      </c>
      <c r="E16" s="80">
        <v>40</v>
      </c>
      <c r="F16" t="s" s="79">
        <v>95</v>
      </c>
      <c r="G16" t="s" s="81">
        <v>53</v>
      </c>
      <c r="H16" s="80">
        <f t="shared" si="26" ref="H16:H20">100000/10</f>
        <v>10000</v>
      </c>
      <c r="I16" t="s" s="79">
        <v>95</v>
      </c>
      <c r="J16" s="82">
        <f>VLOOKUP($D16,'NMD bibliotheek'!$A$2:$E$1477,5,FALSE)</f>
        <v>5.75444155262704</v>
      </c>
      <c r="K16" s="80">
        <v>1</v>
      </c>
      <c r="L16" s="82">
        <f>$H16*$J16*$K16</f>
        <v>57544.4155262704</v>
      </c>
      <c r="M16" s="83"/>
      <c r="N16" s="12"/>
    </row>
    <row r="17" ht="14.25" customHeight="1">
      <c r="A17" t="s" s="84">
        <v>92</v>
      </c>
      <c r="B17" t="s" s="85">
        <v>93</v>
      </c>
      <c r="C17" t="s" s="85">
        <v>98</v>
      </c>
      <c r="D17" t="s" s="85">
        <v>98</v>
      </c>
      <c r="E17" s="86">
        <v>40</v>
      </c>
      <c r="F17" t="s" s="85">
        <v>62</v>
      </c>
      <c r="G17" t="s" s="81">
        <v>53</v>
      </c>
      <c r="H17" s="86">
        <f>1000000/10</f>
        <v>100000</v>
      </c>
      <c r="I17" t="s" s="85">
        <v>95</v>
      </c>
      <c r="J17" s="87">
        <f>VLOOKUP($D17,'NMD bibliotheek'!$A$2:$E$1477,5,FALSE)</f>
        <v>1.12175524542552</v>
      </c>
      <c r="K17" s="86">
        <v>0.75</v>
      </c>
      <c r="L17" s="87">
        <f>$H17*$J17*$K17</f>
        <v>84131.643406913994</v>
      </c>
      <c r="M17" t="s" s="85">
        <v>99</v>
      </c>
      <c r="N17" s="12"/>
    </row>
    <row r="18" ht="14.25" customHeight="1">
      <c r="A18" t="s" s="78">
        <v>100</v>
      </c>
      <c r="B18" t="s" s="79">
        <v>101</v>
      </c>
      <c r="C18" t="s" s="79">
        <v>102</v>
      </c>
      <c r="D18" t="s" s="79">
        <v>103</v>
      </c>
      <c r="E18" s="80">
        <v>20</v>
      </c>
      <c r="F18" t="s" s="79">
        <v>52</v>
      </c>
      <c r="G18" t="s" s="81">
        <v>53</v>
      </c>
      <c r="H18" s="80">
        <f>200/10</f>
        <v>20</v>
      </c>
      <c r="I18" t="s" s="79">
        <v>52</v>
      </c>
      <c r="J18" s="82">
        <f>VLOOKUP($D18,'NMD bibliotheek'!$A$2:$E$1477,5,FALSE)</f>
        <v>3476.602733724360</v>
      </c>
      <c r="K18" s="80">
        <v>1</v>
      </c>
      <c r="L18" s="82">
        <f>$H18*$J18*$K18</f>
        <v>69532.0546744872</v>
      </c>
      <c r="M18" s="83"/>
      <c r="N18" s="12"/>
    </row>
    <row r="19" ht="14.25" customHeight="1">
      <c r="A19" t="s" s="84">
        <v>100</v>
      </c>
      <c r="B19" t="s" s="85">
        <v>104</v>
      </c>
      <c r="C19" t="s" s="85">
        <v>105</v>
      </c>
      <c r="D19" t="s" s="91">
        <v>106</v>
      </c>
      <c r="E19" t="s" s="85">
        <v>77</v>
      </c>
      <c r="F19" t="s" s="85">
        <v>52</v>
      </c>
      <c r="G19" t="s" s="90">
        <v>78</v>
      </c>
      <c r="H19" s="92">
        <v>5</v>
      </c>
      <c r="I19" t="s" s="85">
        <v>52</v>
      </c>
      <c r="J19" s="87">
        <f>HLOOKUP($D19,'SimaPro'!$C$30:$P$31,2,FALSE)</f>
        <v>0.360682368162611</v>
      </c>
      <c r="K19" s="86">
        <v>1</v>
      </c>
      <c r="L19" s="87">
        <f>$H19*$J19*$K19</f>
        <v>1.80341184081306</v>
      </c>
      <c r="M19" s="88"/>
      <c r="N19" s="12"/>
    </row>
    <row r="20" ht="14.25" customHeight="1">
      <c r="A20" t="s" s="78">
        <v>107</v>
      </c>
      <c r="B20" t="s" s="79">
        <v>108</v>
      </c>
      <c r="C20" t="s" s="79">
        <v>109</v>
      </c>
      <c r="D20" t="s" s="79">
        <v>110</v>
      </c>
      <c r="E20" s="80">
        <v>20</v>
      </c>
      <c r="F20" t="s" s="79">
        <v>95</v>
      </c>
      <c r="G20" t="s" s="81">
        <v>53</v>
      </c>
      <c r="H20" s="80">
        <f t="shared" si="26"/>
        <v>10000</v>
      </c>
      <c r="I20" t="s" s="79">
        <v>95</v>
      </c>
      <c r="J20" s="82">
        <f>VLOOKUP($D20,'NMD bibliotheek'!$A$2:$E$1477,5,FALSE)</f>
        <v>1.20794881117823</v>
      </c>
      <c r="K20" s="80">
        <v>1</v>
      </c>
      <c r="L20" s="82">
        <f>$H20*$J20*$K20</f>
        <v>12079.4881117823</v>
      </c>
      <c r="M20" t="s" s="79">
        <v>111</v>
      </c>
      <c r="N20" s="12"/>
    </row>
    <row r="21" ht="14.25" customHeight="1">
      <c r="A21" t="s" s="84">
        <v>107</v>
      </c>
      <c r="B21" t="s" s="85">
        <v>108</v>
      </c>
      <c r="C21" t="s" s="85">
        <v>112</v>
      </c>
      <c r="D21" t="s" s="85">
        <v>112</v>
      </c>
      <c r="E21" s="86">
        <v>20</v>
      </c>
      <c r="F21" t="s" s="85">
        <v>52</v>
      </c>
      <c r="G21" t="s" s="81">
        <v>53</v>
      </c>
      <c r="H21" s="92">
        <v>3</v>
      </c>
      <c r="I21" t="s" s="85">
        <v>52</v>
      </c>
      <c r="J21" s="87">
        <f>VLOOKUP($D21,'NMD bibliotheek'!$A$2:$E$1477,5,FALSE)</f>
        <v>1.1154888547386</v>
      </c>
      <c r="K21" s="86">
        <v>1</v>
      </c>
      <c r="L21" s="87">
        <f>$H21*$J21*$K21</f>
        <v>3.3464665642158</v>
      </c>
      <c r="M21" t="s" s="85">
        <v>113</v>
      </c>
      <c r="N21" s="12"/>
    </row>
    <row r="22" ht="14.25" customHeight="1">
      <c r="A22" s="10"/>
      <c r="B22" s="11"/>
      <c r="C22" s="11"/>
      <c r="D22" s="11"/>
      <c r="E22" s="11"/>
      <c r="F22" s="11"/>
      <c r="G22" s="11"/>
      <c r="H22" s="11"/>
      <c r="I22" s="11"/>
      <c r="J22" s="11"/>
      <c r="K22" s="11"/>
      <c r="L22" s="11"/>
      <c r="M22" s="11"/>
      <c r="N22" s="12"/>
    </row>
    <row r="23" ht="14.25" customHeight="1">
      <c r="A23" s="10"/>
      <c r="B23" s="11"/>
      <c r="C23" s="11"/>
      <c r="D23" t="s" s="95">
        <v>114</v>
      </c>
      <c r="E23" s="11"/>
      <c r="F23" s="11"/>
      <c r="G23" s="11"/>
      <c r="H23" t="s" s="95">
        <v>115</v>
      </c>
      <c r="I23" s="11"/>
      <c r="J23" s="11"/>
      <c r="K23" s="11"/>
      <c r="L23" s="96">
        <f>SUM($L$2:$L$21)</f>
        <v>769516.229146157</v>
      </c>
      <c r="M23" s="11"/>
      <c r="N23" s="12"/>
    </row>
    <row r="24" ht="14.25" customHeight="1">
      <c r="A24" s="10"/>
      <c r="B24" s="11"/>
      <c r="C24" s="11"/>
      <c r="D24" s="11"/>
      <c r="E24" s="11"/>
      <c r="F24" s="11"/>
      <c r="G24" s="11"/>
      <c r="H24" s="11"/>
      <c r="I24" s="11"/>
      <c r="J24" s="11"/>
      <c r="K24" s="11"/>
      <c r="L24" s="11"/>
      <c r="M24" s="11"/>
      <c r="N24" s="12"/>
    </row>
    <row r="25" ht="14.25" customHeight="1">
      <c r="A25" s="10"/>
      <c r="B25" s="11"/>
      <c r="C25" t="s" s="97">
        <v>116</v>
      </c>
      <c r="D25" s="11"/>
      <c r="E25" s="11"/>
      <c r="F25" s="11"/>
      <c r="G25" s="11"/>
      <c r="H25" s="11"/>
      <c r="I25" s="11"/>
      <c r="J25" s="11"/>
      <c r="K25" s="11"/>
      <c r="L25" s="11"/>
      <c r="M25" s="11"/>
      <c r="N25" s="12"/>
    </row>
    <row r="26" ht="14.25" customHeight="1">
      <c r="A26" s="10"/>
      <c r="B26" s="11"/>
      <c r="C26" s="11"/>
      <c r="D26" s="11"/>
      <c r="E26" s="11"/>
      <c r="F26" s="11"/>
      <c r="G26" s="11"/>
      <c r="H26" s="11"/>
      <c r="I26" s="11"/>
      <c r="J26" s="11"/>
      <c r="K26" s="11"/>
      <c r="L26" s="11"/>
      <c r="M26" s="11"/>
      <c r="N26" s="12"/>
    </row>
    <row r="27" ht="14.25" customHeight="1">
      <c r="A27" s="10"/>
      <c r="B27" s="11"/>
      <c r="C27" t="s" s="97">
        <v>117</v>
      </c>
      <c r="D27" s="11"/>
      <c r="E27" s="11"/>
      <c r="F27" s="11"/>
      <c r="G27" s="11"/>
      <c r="H27" s="11"/>
      <c r="I27" s="11"/>
      <c r="J27" s="98">
        <v>48</v>
      </c>
      <c r="K27" s="11"/>
      <c r="L27" s="11"/>
      <c r="M27" s="11"/>
      <c r="N27" s="12"/>
    </row>
    <row r="28" ht="14.25" customHeight="1">
      <c r="A28" s="10"/>
      <c r="B28" s="11"/>
      <c r="C28" t="s" s="97">
        <v>118</v>
      </c>
      <c r="D28" s="11"/>
      <c r="E28" s="11"/>
      <c r="F28" s="11"/>
      <c r="G28" s="11"/>
      <c r="H28" s="11"/>
      <c r="I28" s="11"/>
      <c r="J28" s="98">
        <v>48</v>
      </c>
      <c r="K28" s="11"/>
      <c r="L28" s="11"/>
      <c r="M28" s="11"/>
      <c r="N28" s="12"/>
    </row>
    <row r="29" ht="14.25" customHeight="1">
      <c r="A29" s="10"/>
      <c r="B29" s="11"/>
      <c r="C29" t="s" s="97">
        <v>119</v>
      </c>
      <c r="D29" s="11"/>
      <c r="E29" s="11"/>
      <c r="F29" s="11"/>
      <c r="G29" s="11"/>
      <c r="H29" s="11"/>
      <c r="I29" s="11"/>
      <c r="J29" s="98">
        <v>4</v>
      </c>
      <c r="K29" s="11"/>
      <c r="L29" s="11"/>
      <c r="M29" s="11"/>
      <c r="N29" s="12"/>
    </row>
    <row r="30" ht="14.25" customHeight="1">
      <c r="A30" s="10"/>
      <c r="B30" s="11"/>
      <c r="C30" t="s" s="97">
        <v>120</v>
      </c>
      <c r="D30" s="11"/>
      <c r="E30" s="11"/>
      <c r="F30" s="11"/>
      <c r="G30" s="11"/>
      <c r="H30" s="11"/>
      <c r="I30" s="11"/>
      <c r="J30" s="98">
        <v>4</v>
      </c>
      <c r="K30" s="11"/>
      <c r="L30" s="11"/>
      <c r="M30" s="11"/>
      <c r="N30" s="12"/>
    </row>
    <row r="31" ht="14.25" customHeight="1">
      <c r="A31" s="10"/>
      <c r="B31" s="11"/>
      <c r="C31" t="s" s="97">
        <v>121</v>
      </c>
      <c r="D31" s="11"/>
      <c r="E31" s="11"/>
      <c r="F31" s="11"/>
      <c r="G31" s="11"/>
      <c r="H31" s="11"/>
      <c r="I31" s="11"/>
      <c r="J31" s="98">
        <v>580</v>
      </c>
      <c r="K31" s="11"/>
      <c r="L31" s="11"/>
      <c r="M31" s="11"/>
      <c r="N31" s="12"/>
    </row>
    <row r="32" ht="14.25" customHeight="1">
      <c r="A32" s="10"/>
      <c r="B32" s="11"/>
      <c r="C32" t="s" s="97">
        <v>122</v>
      </c>
      <c r="D32" s="11"/>
      <c r="E32" s="11"/>
      <c r="F32" s="11"/>
      <c r="G32" s="11"/>
      <c r="H32" s="11"/>
      <c r="I32" s="11"/>
      <c r="J32" s="98">
        <v>1</v>
      </c>
      <c r="K32" s="11"/>
      <c r="L32" s="11"/>
      <c r="M32" s="11"/>
      <c r="N32" s="12"/>
    </row>
    <row r="33" ht="14.25" customHeight="1">
      <c r="A33" s="10"/>
      <c r="B33" s="11"/>
      <c r="C33" t="s" s="97">
        <v>123</v>
      </c>
      <c r="D33" s="11"/>
      <c r="E33" s="11"/>
      <c r="F33" s="11"/>
      <c r="G33" s="11"/>
      <c r="H33" s="11"/>
      <c r="I33" s="11"/>
      <c r="J33" s="98">
        <v>100</v>
      </c>
      <c r="K33" s="11"/>
      <c r="L33" s="11"/>
      <c r="M33" s="11"/>
      <c r="N33" s="12"/>
    </row>
    <row r="34" ht="14.25" customHeight="1">
      <c r="A34" s="57"/>
      <c r="B34" s="72"/>
      <c r="C34" t="s" s="99">
        <v>124</v>
      </c>
      <c r="D34" s="72"/>
      <c r="E34" s="72"/>
      <c r="F34" s="72"/>
      <c r="G34" s="72"/>
      <c r="H34" s="72"/>
      <c r="I34" s="72"/>
      <c r="J34" s="100">
        <v>40</v>
      </c>
      <c r="K34" s="72"/>
      <c r="L34" s="72"/>
      <c r="M34" s="72"/>
      <c r="N34" s="74"/>
    </row>
  </sheetData>
  <pageMargins left="0.7" right="0.7" top="0.75" bottom="0.75" header="0" footer="0"/>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Q60"/>
  <sheetViews>
    <sheetView workbookViewId="0" showGridLines="0" defaultGridColor="1"/>
  </sheetViews>
  <sheetFormatPr defaultColWidth="14.5" defaultRowHeight="15" customHeight="1" outlineLevelRow="0" outlineLevelCol="0"/>
  <cols>
    <col min="1" max="3" width="8.67188" style="101" customWidth="1"/>
    <col min="4" max="4" width="10.5" style="101" customWidth="1"/>
    <col min="5" max="13" width="8.67188" style="101" customWidth="1"/>
    <col min="14" max="14" width="11.5" style="101" customWidth="1"/>
    <col min="15" max="17" width="8.67188" style="101" customWidth="1"/>
    <col min="18" max="16384" width="14.5" style="101" customWidth="1"/>
  </cols>
  <sheetData>
    <row r="1" ht="14.25" customHeight="1">
      <c r="A1" t="s" s="102">
        <v>125</v>
      </c>
      <c r="B1" t="s" s="102">
        <v>126</v>
      </c>
      <c r="C1" t="s" s="102">
        <v>9</v>
      </c>
      <c r="D1" s="103">
        <v>45567</v>
      </c>
      <c r="E1" t="s" s="102">
        <v>127</v>
      </c>
      <c r="F1" s="104">
        <v>1.576903252314638</v>
      </c>
      <c r="G1" s="105"/>
      <c r="H1" s="105"/>
      <c r="I1" s="105"/>
      <c r="J1" s="105"/>
      <c r="K1" s="105"/>
      <c r="L1" s="105"/>
      <c r="M1" s="105"/>
      <c r="N1" s="105"/>
      <c r="O1" s="105"/>
      <c r="P1" s="105"/>
      <c r="Q1" s="105"/>
    </row>
    <row r="2" ht="14.25" customHeight="1">
      <c r="A2" t="s" s="102">
        <v>128</v>
      </c>
      <c r="B2" t="s" s="102">
        <v>129</v>
      </c>
      <c r="C2" s="105"/>
      <c r="D2" s="105"/>
      <c r="E2" s="105"/>
      <c r="F2" s="105"/>
      <c r="G2" s="105"/>
      <c r="H2" s="105"/>
      <c r="I2" s="105"/>
      <c r="J2" s="105"/>
      <c r="K2" s="105"/>
      <c r="L2" s="105"/>
      <c r="M2" s="105"/>
      <c r="N2" s="105"/>
      <c r="O2" s="105"/>
      <c r="P2" s="105"/>
      <c r="Q2" s="105"/>
    </row>
    <row r="3" ht="14.25" customHeight="1">
      <c r="A3" s="105"/>
      <c r="B3" s="105"/>
      <c r="C3" s="105"/>
      <c r="D3" s="105"/>
      <c r="E3" s="105"/>
      <c r="F3" s="105"/>
      <c r="G3" s="105"/>
      <c r="H3" s="105"/>
      <c r="I3" s="105"/>
      <c r="J3" s="105"/>
      <c r="K3" s="105"/>
      <c r="L3" s="105"/>
      <c r="M3" s="105"/>
      <c r="N3" s="105"/>
      <c r="O3" s="105"/>
      <c r="P3" s="105"/>
      <c r="Q3" s="105"/>
    </row>
    <row r="4" ht="14.25" customHeight="1">
      <c r="A4" s="105"/>
      <c r="B4" s="105"/>
      <c r="C4" s="105"/>
      <c r="D4" s="105"/>
      <c r="E4" s="105"/>
      <c r="F4" s="105"/>
      <c r="G4" s="105"/>
      <c r="H4" s="105"/>
      <c r="I4" s="105"/>
      <c r="J4" s="105"/>
      <c r="K4" s="105"/>
      <c r="L4" s="105"/>
      <c r="M4" s="105"/>
      <c r="N4" s="105"/>
      <c r="O4" s="105"/>
      <c r="P4" s="105"/>
      <c r="Q4" s="105"/>
    </row>
    <row r="5" ht="14.25" customHeight="1">
      <c r="A5" t="s" s="102">
        <v>130</v>
      </c>
      <c r="B5" t="s" s="102">
        <v>131</v>
      </c>
      <c r="C5" s="105"/>
      <c r="D5" s="105"/>
      <c r="E5" s="105"/>
      <c r="F5" s="105"/>
      <c r="G5" s="105"/>
      <c r="H5" s="105"/>
      <c r="I5" s="105"/>
      <c r="J5" s="105"/>
      <c r="K5" s="105"/>
      <c r="L5" s="105"/>
      <c r="M5" s="105"/>
      <c r="N5" s="105"/>
      <c r="O5" s="105"/>
      <c r="P5" s="105"/>
      <c r="Q5" s="105"/>
    </row>
    <row r="6" ht="14.25" customHeight="1">
      <c r="A6" t="s" s="102">
        <v>132</v>
      </c>
      <c r="B6" t="s" s="102">
        <v>126</v>
      </c>
      <c r="C6" s="105"/>
      <c r="D6" s="105"/>
      <c r="E6" s="105"/>
      <c r="F6" s="105"/>
      <c r="G6" s="105"/>
      <c r="H6" s="105"/>
      <c r="I6" s="105"/>
      <c r="J6" s="105"/>
      <c r="K6" s="105"/>
      <c r="L6" s="105"/>
      <c r="M6" s="105"/>
      <c r="N6" s="105"/>
      <c r="O6" s="105"/>
      <c r="P6" s="105"/>
      <c r="Q6" s="105"/>
    </row>
    <row r="7" ht="14.25" customHeight="1">
      <c r="A7" t="s" s="102">
        <v>133</v>
      </c>
      <c r="B7" t="s" s="102">
        <v>134</v>
      </c>
      <c r="C7" s="105"/>
      <c r="D7" s="105"/>
      <c r="E7" s="105"/>
      <c r="F7" s="105"/>
      <c r="G7" s="105"/>
      <c r="H7" s="105"/>
      <c r="I7" s="105"/>
      <c r="J7" s="105"/>
      <c r="K7" s="105"/>
      <c r="L7" s="105"/>
      <c r="M7" s="105"/>
      <c r="N7" s="105"/>
      <c r="O7" s="105"/>
      <c r="P7" s="105"/>
      <c r="Q7" s="105"/>
    </row>
    <row r="8" ht="14.25" customHeight="1">
      <c r="A8" t="s" s="102">
        <v>135</v>
      </c>
      <c r="B8" t="s" s="102">
        <v>136</v>
      </c>
      <c r="C8" s="105"/>
      <c r="D8" s="105"/>
      <c r="E8" s="105"/>
      <c r="F8" s="105"/>
      <c r="G8" s="105"/>
      <c r="H8" s="105"/>
      <c r="I8" s="105"/>
      <c r="J8" s="105"/>
      <c r="K8" s="105"/>
      <c r="L8" s="105"/>
      <c r="M8" s="105"/>
      <c r="N8" s="105"/>
      <c r="O8" s="105"/>
      <c r="P8" s="105"/>
      <c r="Q8" s="105"/>
    </row>
    <row r="9" ht="14.25" customHeight="1">
      <c r="A9" t="s" s="102">
        <v>137</v>
      </c>
      <c r="B9" t="s" s="102">
        <v>138</v>
      </c>
      <c r="C9" s="105"/>
      <c r="D9" s="105"/>
      <c r="E9" s="105"/>
      <c r="F9" s="105"/>
      <c r="G9" s="105"/>
      <c r="H9" s="105"/>
      <c r="I9" s="105"/>
      <c r="J9" s="105"/>
      <c r="K9" s="105"/>
      <c r="L9" s="105"/>
      <c r="M9" s="105"/>
      <c r="N9" s="105"/>
      <c r="O9" s="105"/>
      <c r="P9" s="105"/>
      <c r="Q9" s="105"/>
    </row>
    <row r="10" ht="14.25" customHeight="1">
      <c r="A10" t="s" s="102">
        <v>139</v>
      </c>
      <c r="B10" t="s" s="102">
        <v>140</v>
      </c>
      <c r="C10" s="105"/>
      <c r="D10" s="105"/>
      <c r="E10" s="105"/>
      <c r="F10" s="105"/>
      <c r="G10" s="105"/>
      <c r="H10" s="105"/>
      <c r="I10" s="105"/>
      <c r="J10" s="105"/>
      <c r="K10" s="105"/>
      <c r="L10" s="105"/>
      <c r="M10" s="105"/>
      <c r="N10" s="105"/>
      <c r="O10" s="105"/>
      <c r="P10" s="105"/>
      <c r="Q10" s="105"/>
    </row>
    <row r="11" ht="14.25" customHeight="1">
      <c r="A11" t="s" s="102">
        <v>141</v>
      </c>
      <c r="B11" t="s" s="102">
        <v>142</v>
      </c>
      <c r="C11" s="105"/>
      <c r="D11" s="105"/>
      <c r="E11" s="105"/>
      <c r="F11" s="105"/>
      <c r="G11" s="105"/>
      <c r="H11" s="105"/>
      <c r="I11" s="105"/>
      <c r="J11" s="105"/>
      <c r="K11" s="105"/>
      <c r="L11" s="105"/>
      <c r="M11" s="105"/>
      <c r="N11" s="105"/>
      <c r="O11" s="105"/>
      <c r="P11" s="105"/>
      <c r="Q11" s="105"/>
    </row>
    <row r="12" ht="14.25" customHeight="1">
      <c r="A12" t="s" s="102">
        <v>143</v>
      </c>
      <c r="B12" t="s" s="102">
        <v>144</v>
      </c>
      <c r="C12" s="105"/>
      <c r="D12" s="105"/>
      <c r="E12" s="105"/>
      <c r="F12" s="105"/>
      <c r="G12" s="105"/>
      <c r="H12" s="105"/>
      <c r="I12" s="105"/>
      <c r="J12" s="105"/>
      <c r="K12" s="105"/>
      <c r="L12" s="105"/>
      <c r="M12" s="105"/>
      <c r="N12" s="105"/>
      <c r="O12" s="105"/>
      <c r="P12" s="105"/>
      <c r="Q12" s="105"/>
    </row>
    <row r="13" ht="14.25" customHeight="1">
      <c r="A13" t="s" s="102">
        <v>145</v>
      </c>
      <c r="B13" t="s" s="102">
        <v>146</v>
      </c>
      <c r="C13" s="105"/>
      <c r="D13" s="105"/>
      <c r="E13" s="105"/>
      <c r="F13" s="105"/>
      <c r="G13" s="105"/>
      <c r="H13" s="105"/>
      <c r="I13" s="105"/>
      <c r="J13" s="105"/>
      <c r="K13" s="105"/>
      <c r="L13" s="105"/>
      <c r="M13" s="105"/>
      <c r="N13" s="105"/>
      <c r="O13" s="105"/>
      <c r="P13" s="105"/>
      <c r="Q13" s="105"/>
    </row>
    <row r="14" ht="14.25" customHeight="1">
      <c r="A14" t="s" s="102">
        <v>147</v>
      </c>
      <c r="B14" t="s" s="102">
        <v>148</v>
      </c>
      <c r="C14" s="105"/>
      <c r="D14" s="105"/>
      <c r="E14" s="105"/>
      <c r="F14" s="105"/>
      <c r="G14" s="105"/>
      <c r="H14" s="105"/>
      <c r="I14" s="105"/>
      <c r="J14" s="105"/>
      <c r="K14" s="105"/>
      <c r="L14" s="105"/>
      <c r="M14" s="105"/>
      <c r="N14" s="105"/>
      <c r="O14" s="105"/>
      <c r="P14" s="105"/>
      <c r="Q14" s="105"/>
    </row>
    <row r="15" ht="14.25" customHeight="1">
      <c r="A15" t="s" s="102">
        <v>149</v>
      </c>
      <c r="B15" t="s" s="102">
        <v>150</v>
      </c>
      <c r="C15" s="105"/>
      <c r="D15" s="105"/>
      <c r="E15" s="105"/>
      <c r="F15" s="105"/>
      <c r="G15" s="105"/>
      <c r="H15" s="105"/>
      <c r="I15" s="105"/>
      <c r="J15" s="105"/>
      <c r="K15" s="105"/>
      <c r="L15" s="105"/>
      <c r="M15" s="105"/>
      <c r="N15" s="105"/>
      <c r="O15" s="105"/>
      <c r="P15" s="105"/>
      <c r="Q15" s="105"/>
    </row>
    <row r="16" ht="14.25" customHeight="1">
      <c r="A16" t="s" s="102">
        <v>151</v>
      </c>
      <c r="B16" t="s" s="102">
        <v>152</v>
      </c>
      <c r="C16" s="105"/>
      <c r="D16" s="105"/>
      <c r="E16" s="105"/>
      <c r="F16" s="105"/>
      <c r="G16" s="105"/>
      <c r="H16" s="105"/>
      <c r="I16" s="105"/>
      <c r="J16" s="105"/>
      <c r="K16" s="105"/>
      <c r="L16" s="105"/>
      <c r="M16" s="105"/>
      <c r="N16" s="105"/>
      <c r="O16" s="105"/>
      <c r="P16" s="105"/>
      <c r="Q16" s="105"/>
    </row>
    <row r="17" ht="14.25" customHeight="1">
      <c r="A17" t="s" s="102">
        <v>153</v>
      </c>
      <c r="B17" t="s" s="102">
        <v>154</v>
      </c>
      <c r="C17" s="105"/>
      <c r="D17" s="105"/>
      <c r="E17" s="105"/>
      <c r="F17" s="105"/>
      <c r="G17" s="105"/>
      <c r="H17" s="105"/>
      <c r="I17" s="105"/>
      <c r="J17" s="105"/>
      <c r="K17" s="105"/>
      <c r="L17" s="105"/>
      <c r="M17" s="105"/>
      <c r="N17" s="105"/>
      <c r="O17" s="105"/>
      <c r="P17" s="105"/>
      <c r="Q17" s="105"/>
    </row>
    <row r="18" ht="14.25" customHeight="1">
      <c r="A18" t="s" s="102">
        <v>155</v>
      </c>
      <c r="B18" t="s" s="102">
        <v>156</v>
      </c>
      <c r="C18" s="105"/>
      <c r="D18" s="105"/>
      <c r="E18" s="105"/>
      <c r="F18" s="105"/>
      <c r="G18" s="105"/>
      <c r="H18" s="105"/>
      <c r="I18" s="105"/>
      <c r="J18" s="105"/>
      <c r="K18" s="105"/>
      <c r="L18" s="105"/>
      <c r="M18" s="105"/>
      <c r="N18" s="105"/>
      <c r="O18" s="105"/>
      <c r="P18" s="105"/>
      <c r="Q18" s="105"/>
    </row>
    <row r="19" ht="14.25" customHeight="1">
      <c r="A19" t="s" s="102">
        <v>157</v>
      </c>
      <c r="B19" t="s" s="102">
        <v>158</v>
      </c>
      <c r="C19" s="105"/>
      <c r="D19" s="105"/>
      <c r="E19" s="105"/>
      <c r="F19" s="105"/>
      <c r="G19" s="105"/>
      <c r="H19" s="105"/>
      <c r="I19" s="105"/>
      <c r="J19" s="105"/>
      <c r="K19" s="105"/>
      <c r="L19" s="105"/>
      <c r="M19" s="105"/>
      <c r="N19" s="105"/>
      <c r="O19" s="105"/>
      <c r="P19" s="105"/>
      <c r="Q19" s="105"/>
    </row>
    <row r="20" ht="14.25" customHeight="1">
      <c r="A20" t="s" s="102">
        <v>159</v>
      </c>
      <c r="B20" t="s" s="102">
        <v>160</v>
      </c>
      <c r="C20" s="105"/>
      <c r="D20" s="105"/>
      <c r="E20" s="105"/>
      <c r="F20" s="105"/>
      <c r="G20" s="105"/>
      <c r="H20" s="105"/>
      <c r="I20" s="105"/>
      <c r="J20" s="105"/>
      <c r="K20" s="105"/>
      <c r="L20" s="105"/>
      <c r="M20" s="105"/>
      <c r="N20" s="105"/>
      <c r="O20" s="105"/>
      <c r="P20" s="105"/>
      <c r="Q20" s="105"/>
    </row>
    <row r="21" ht="14.25" customHeight="1">
      <c r="A21" t="s" s="102">
        <v>161</v>
      </c>
      <c r="B21" t="s" s="102">
        <v>162</v>
      </c>
      <c r="C21" s="105"/>
      <c r="D21" s="105"/>
      <c r="E21" s="105"/>
      <c r="F21" s="105"/>
      <c r="G21" s="105"/>
      <c r="H21" s="105"/>
      <c r="I21" s="105"/>
      <c r="J21" s="105"/>
      <c r="K21" s="105"/>
      <c r="L21" s="105"/>
      <c r="M21" s="105"/>
      <c r="N21" s="105"/>
      <c r="O21" s="105"/>
      <c r="P21" s="105"/>
      <c r="Q21" s="105"/>
    </row>
    <row r="22" ht="14.25" customHeight="1">
      <c r="A22" t="s" s="102">
        <v>163</v>
      </c>
      <c r="B22" t="s" s="102">
        <v>164</v>
      </c>
      <c r="C22" s="105"/>
      <c r="D22" s="105"/>
      <c r="E22" s="105"/>
      <c r="F22" s="105"/>
      <c r="G22" s="105"/>
      <c r="H22" s="105"/>
      <c r="I22" s="105"/>
      <c r="J22" s="105"/>
      <c r="K22" s="105"/>
      <c r="L22" s="105"/>
      <c r="M22" s="105"/>
      <c r="N22" s="105"/>
      <c r="O22" s="105"/>
      <c r="P22" s="105"/>
      <c r="Q22" s="105"/>
    </row>
    <row r="23" ht="14.25" customHeight="1">
      <c r="A23" t="s" s="102">
        <v>165</v>
      </c>
      <c r="B23" t="s" s="102">
        <v>166</v>
      </c>
      <c r="C23" s="105"/>
      <c r="D23" s="105"/>
      <c r="E23" s="105"/>
      <c r="F23" s="105"/>
      <c r="G23" s="105"/>
      <c r="H23" s="105"/>
      <c r="I23" s="105"/>
      <c r="J23" s="105"/>
      <c r="K23" s="105"/>
      <c r="L23" s="105"/>
      <c r="M23" s="105"/>
      <c r="N23" s="105"/>
      <c r="O23" s="105"/>
      <c r="P23" s="105"/>
      <c r="Q23" s="105"/>
    </row>
    <row r="24" ht="14.25" customHeight="1">
      <c r="A24" t="s" s="102">
        <v>167</v>
      </c>
      <c r="B24" t="s" s="102">
        <v>168</v>
      </c>
      <c r="C24" s="105"/>
      <c r="D24" s="105"/>
      <c r="E24" s="105"/>
      <c r="F24" s="105"/>
      <c r="G24" s="105"/>
      <c r="H24" s="105"/>
      <c r="I24" s="105"/>
      <c r="J24" s="105"/>
      <c r="K24" s="105"/>
      <c r="L24" s="105"/>
      <c r="M24" s="105"/>
      <c r="N24" s="105"/>
      <c r="O24" s="105"/>
      <c r="P24" s="105"/>
      <c r="Q24" s="105"/>
    </row>
    <row r="25" ht="14.25" customHeight="1">
      <c r="A25" t="s" s="102">
        <v>169</v>
      </c>
      <c r="B25" t="s" s="102">
        <v>170</v>
      </c>
      <c r="C25" s="105"/>
      <c r="D25" s="105"/>
      <c r="E25" s="105"/>
      <c r="F25" s="105"/>
      <c r="G25" s="105"/>
      <c r="H25" s="105"/>
      <c r="I25" s="105"/>
      <c r="J25" s="105"/>
      <c r="K25" s="105"/>
      <c r="L25" s="105"/>
      <c r="M25" s="105"/>
      <c r="N25" s="105"/>
      <c r="O25" s="105"/>
      <c r="P25" s="105"/>
      <c r="Q25" s="105"/>
    </row>
    <row r="26" ht="14.25" customHeight="1">
      <c r="A26" t="s" s="102">
        <v>171</v>
      </c>
      <c r="B26" t="s" s="102">
        <v>168</v>
      </c>
      <c r="C26" s="105"/>
      <c r="D26" s="105"/>
      <c r="E26" s="105"/>
      <c r="F26" s="105"/>
      <c r="G26" s="105"/>
      <c r="H26" s="105"/>
      <c r="I26" s="105"/>
      <c r="J26" s="105"/>
      <c r="K26" s="105"/>
      <c r="L26" s="105"/>
      <c r="M26" s="105"/>
      <c r="N26" s="105"/>
      <c r="O26" s="105"/>
      <c r="P26" s="105"/>
      <c r="Q26" s="105"/>
    </row>
    <row r="27" ht="14.25" customHeight="1">
      <c r="A27" t="s" s="102">
        <v>172</v>
      </c>
      <c r="B27" t="s" s="102">
        <v>173</v>
      </c>
      <c r="C27" s="105"/>
      <c r="D27" s="105"/>
      <c r="E27" s="105"/>
      <c r="F27" s="105"/>
      <c r="G27" s="105"/>
      <c r="H27" s="105"/>
      <c r="I27" s="105"/>
      <c r="J27" s="105"/>
      <c r="K27" s="105"/>
      <c r="L27" s="105"/>
      <c r="M27" s="105"/>
      <c r="N27" s="105"/>
      <c r="O27" s="105"/>
      <c r="P27" s="105"/>
      <c r="Q27" s="105"/>
    </row>
    <row r="28" ht="14.25" customHeight="1">
      <c r="A28" t="s" s="102">
        <v>174</v>
      </c>
      <c r="B28" t="s" s="102">
        <v>175</v>
      </c>
      <c r="C28" s="105"/>
      <c r="D28" s="105"/>
      <c r="E28" s="105"/>
      <c r="F28" s="105"/>
      <c r="G28" s="105"/>
      <c r="H28" s="105"/>
      <c r="I28" s="105"/>
      <c r="J28" s="105"/>
      <c r="K28" s="105"/>
      <c r="L28" s="105"/>
      <c r="M28" s="105"/>
      <c r="N28" s="105"/>
      <c r="O28" s="105"/>
      <c r="P28" s="105"/>
      <c r="Q28" s="105"/>
    </row>
    <row r="29" ht="14.25" customHeight="1">
      <c r="A29" s="105"/>
      <c r="B29" s="105"/>
      <c r="C29" s="105"/>
      <c r="D29" s="105"/>
      <c r="E29" s="105"/>
      <c r="F29" s="105"/>
      <c r="G29" s="105"/>
      <c r="H29" s="105"/>
      <c r="I29" s="105"/>
      <c r="J29" s="105"/>
      <c r="K29" s="105"/>
      <c r="L29" s="105"/>
      <c r="M29" s="105"/>
      <c r="N29" s="105"/>
      <c r="O29" s="105"/>
      <c r="P29" s="105"/>
      <c r="Q29" s="105"/>
    </row>
    <row r="30" ht="14.25" customHeight="1">
      <c r="A30" t="s" s="102">
        <v>173</v>
      </c>
      <c r="B30" t="s" s="102">
        <v>43</v>
      </c>
      <c r="C30" t="s" s="102">
        <v>176</v>
      </c>
      <c r="D30" t="s" s="102">
        <v>106</v>
      </c>
      <c r="E30" t="s" s="102">
        <v>177</v>
      </c>
      <c r="F30" t="s" s="102">
        <v>178</v>
      </c>
      <c r="G30" t="s" s="102">
        <v>179</v>
      </c>
      <c r="H30" t="s" s="102">
        <v>180</v>
      </c>
      <c r="I30" t="s" s="102">
        <v>181</v>
      </c>
      <c r="J30" t="s" s="102">
        <v>182</v>
      </c>
      <c r="K30" t="s" s="102">
        <v>82</v>
      </c>
      <c r="L30" t="s" s="102">
        <v>80</v>
      </c>
      <c r="M30" t="s" s="102">
        <v>183</v>
      </c>
      <c r="N30" t="s" s="106">
        <v>90</v>
      </c>
      <c r="O30" t="s" s="102">
        <v>184</v>
      </c>
      <c r="P30" t="s" s="102">
        <v>76</v>
      </c>
      <c r="Q30" s="105"/>
    </row>
    <row r="31" ht="14.25" customHeight="1">
      <c r="A31" t="s" s="102">
        <v>185</v>
      </c>
      <c r="B31" t="s" s="102">
        <v>186</v>
      </c>
      <c r="C31" s="107">
        <v>0.365104116149406</v>
      </c>
      <c r="D31" s="107">
        <v>0.360682368162611</v>
      </c>
      <c r="E31" s="107">
        <v>0.0366287247506281</v>
      </c>
      <c r="F31" s="107">
        <v>206.706643116695</v>
      </c>
      <c r="G31" s="107">
        <v>8.582587106639719</v>
      </c>
      <c r="H31" s="107">
        <v>0.487675754257162</v>
      </c>
      <c r="I31" s="107">
        <v>14.6142802010513</v>
      </c>
      <c r="J31" s="107">
        <v>19.4782639652501</v>
      </c>
      <c r="K31" s="107">
        <v>4.16841213975863</v>
      </c>
      <c r="L31" s="107">
        <v>7.11663750518455</v>
      </c>
      <c r="M31" s="108">
        <v>7487.759689486280</v>
      </c>
      <c r="N31" s="109">
        <v>8901.352839670890</v>
      </c>
      <c r="O31" s="110">
        <v>4.0098366471301</v>
      </c>
      <c r="P31" s="107">
        <v>1988.261909619170</v>
      </c>
      <c r="Q31" s="111"/>
    </row>
    <row r="32" ht="14.25" customHeight="1">
      <c r="A32" t="s" s="102">
        <v>187</v>
      </c>
      <c r="B32" t="s" s="102">
        <v>186</v>
      </c>
      <c r="C32" s="107">
        <v>0</v>
      </c>
      <c r="D32" s="107">
        <v>0</v>
      </c>
      <c r="E32" s="107">
        <v>0</v>
      </c>
      <c r="F32" s="107">
        <v>0</v>
      </c>
      <c r="G32" s="107">
        <v>0</v>
      </c>
      <c r="H32" s="107">
        <v>0</v>
      </c>
      <c r="I32" s="107">
        <v>0</v>
      </c>
      <c r="J32" s="107">
        <v>0</v>
      </c>
      <c r="K32" s="107">
        <v>0</v>
      </c>
      <c r="L32" s="107">
        <v>0</v>
      </c>
      <c r="M32" s="107">
        <v>0</v>
      </c>
      <c r="N32" s="112"/>
      <c r="O32" s="107">
        <v>0</v>
      </c>
      <c r="P32" s="107">
        <v>0</v>
      </c>
      <c r="Q32" s="105"/>
    </row>
    <row r="33" ht="14.25" customHeight="1">
      <c r="A33" t="s" s="102">
        <v>188</v>
      </c>
      <c r="B33" t="s" s="102">
        <v>186</v>
      </c>
      <c r="C33" s="107">
        <v>0</v>
      </c>
      <c r="D33" s="107">
        <v>0</v>
      </c>
      <c r="E33" s="107">
        <v>0</v>
      </c>
      <c r="F33" s="107">
        <v>0</v>
      </c>
      <c r="G33" s="107">
        <v>0</v>
      </c>
      <c r="H33" s="107">
        <v>0</v>
      </c>
      <c r="I33" s="107">
        <v>0</v>
      </c>
      <c r="J33" s="107">
        <v>0</v>
      </c>
      <c r="K33" s="107">
        <v>0</v>
      </c>
      <c r="L33" s="107">
        <v>0</v>
      </c>
      <c r="M33" s="107">
        <v>0</v>
      </c>
      <c r="N33" s="105"/>
      <c r="O33" s="107">
        <v>0</v>
      </c>
      <c r="P33" s="107">
        <v>0</v>
      </c>
      <c r="Q33" s="105"/>
    </row>
    <row r="34" ht="14.25" customHeight="1">
      <c r="A34" t="s" s="102">
        <v>189</v>
      </c>
      <c r="B34" t="s" s="102">
        <v>186</v>
      </c>
      <c r="C34" s="107">
        <v>0.117242667262311</v>
      </c>
      <c r="D34" s="107">
        <v>0.0869963600036834</v>
      </c>
      <c r="E34" s="107">
        <v>0.0155564706892433</v>
      </c>
      <c r="F34" s="107">
        <v>84.7438537236585</v>
      </c>
      <c r="G34" s="107">
        <v>0.892144888095205</v>
      </c>
      <c r="H34" s="107">
        <v>0.0130876581036436</v>
      </c>
      <c r="I34" s="107">
        <v>0.261462468852685</v>
      </c>
      <c r="J34" s="107">
        <v>0.29612957112057</v>
      </c>
      <c r="K34" s="107">
        <v>1.96634929608392</v>
      </c>
      <c r="L34" s="107">
        <v>0.463143335816525</v>
      </c>
      <c r="M34" s="107">
        <v>211.615337048444</v>
      </c>
      <c r="N34" s="105"/>
      <c r="O34" s="107">
        <v>0.261712411461448</v>
      </c>
      <c r="P34" s="107">
        <v>63.9828118114604</v>
      </c>
      <c r="Q34" s="105"/>
    </row>
    <row r="35" ht="14.25" customHeight="1">
      <c r="A35" t="s" s="102">
        <v>190</v>
      </c>
      <c r="B35" t="s" s="102">
        <v>186</v>
      </c>
      <c r="C35" s="107">
        <v>1.94892608381592e-06</v>
      </c>
      <c r="D35" s="107">
        <v>1.71735194302206e-05</v>
      </c>
      <c r="E35" s="107">
        <v>1.27219765539561e-05</v>
      </c>
      <c r="F35" s="107">
        <v>0.000964425916361867</v>
      </c>
      <c r="G35" s="107">
        <v>2.79573274336563e-05</v>
      </c>
      <c r="H35" s="107">
        <v>7.169260754489859e-08</v>
      </c>
      <c r="I35" s="107">
        <v>1.40887764892875e-06</v>
      </c>
      <c r="J35" s="107">
        <v>1.68716868007575e-06</v>
      </c>
      <c r="K35" s="107">
        <v>8.05649662473536e-06</v>
      </c>
      <c r="L35" s="107">
        <v>6.35064621799643e-06</v>
      </c>
      <c r="M35" s="107">
        <v>0.00155360081118327</v>
      </c>
      <c r="N35" s="105"/>
      <c r="O35" s="107">
        <v>1.00116568281695e-05</v>
      </c>
      <c r="P35" s="107">
        <v>0.00063937665863914</v>
      </c>
      <c r="Q35" s="105"/>
    </row>
    <row r="36" ht="14.25" customHeight="1">
      <c r="A36" t="s" s="102">
        <v>191</v>
      </c>
      <c r="B36" t="s" s="102">
        <v>186</v>
      </c>
      <c r="C36" s="107">
        <v>0.00624727717456318</v>
      </c>
      <c r="D36" s="107">
        <v>0.00350473450422785</v>
      </c>
      <c r="E36" s="107">
        <v>0.000371746695829801</v>
      </c>
      <c r="F36" s="107">
        <v>3.85570709270402</v>
      </c>
      <c r="G36" s="107">
        <v>0.0349615807329289</v>
      </c>
      <c r="H36" s="107">
        <v>0.00103795674127291</v>
      </c>
      <c r="I36" s="107">
        <v>0.0283278168291743</v>
      </c>
      <c r="J36" s="107">
        <v>0.0361362251002766</v>
      </c>
      <c r="K36" s="107">
        <v>0.228421214898323</v>
      </c>
      <c r="L36" s="107">
        <v>0.0192031277530584</v>
      </c>
      <c r="M36" s="107">
        <v>16.8777195896513</v>
      </c>
      <c r="N36" s="105"/>
      <c r="O36" s="107">
        <v>0.0129470594519758</v>
      </c>
      <c r="P36" s="107">
        <v>3.26649627419877</v>
      </c>
      <c r="Q36" s="105"/>
    </row>
    <row r="37" ht="14.25" customHeight="1">
      <c r="A37" t="s" s="102">
        <v>192</v>
      </c>
      <c r="B37" t="s" s="102">
        <v>186</v>
      </c>
      <c r="C37" s="107">
        <v>0.0739561108179029</v>
      </c>
      <c r="D37" s="107">
        <v>0.09959549266284549</v>
      </c>
      <c r="E37" s="107">
        <v>0.00542168698938789</v>
      </c>
      <c r="F37" s="107">
        <v>26.6523758005358</v>
      </c>
      <c r="G37" s="107">
        <v>0.872084740016839</v>
      </c>
      <c r="H37" s="107">
        <v>0.0344003959604784</v>
      </c>
      <c r="I37" s="107">
        <v>1.02921831202264</v>
      </c>
      <c r="J37" s="107">
        <v>1.36361821597307</v>
      </c>
      <c r="K37" s="107">
        <v>0.606497528774072</v>
      </c>
      <c r="L37" s="107">
        <v>0.490776984695488</v>
      </c>
      <c r="M37" s="107">
        <v>545.097554855391</v>
      </c>
      <c r="N37" s="105"/>
      <c r="O37" s="107">
        <v>0.289431371893808</v>
      </c>
      <c r="P37" s="107">
        <v>78.0180706908005</v>
      </c>
      <c r="Q37" s="105"/>
    </row>
    <row r="38" ht="14.25" customHeight="1">
      <c r="A38" t="s" s="102">
        <v>193</v>
      </c>
      <c r="B38" t="s" s="102">
        <v>186</v>
      </c>
      <c r="C38" s="107">
        <v>0.0309455473607232</v>
      </c>
      <c r="D38" s="107">
        <v>0.043026312258061</v>
      </c>
      <c r="E38" s="107">
        <v>0.00134446907503466</v>
      </c>
      <c r="F38" s="107">
        <v>7.35488280051857</v>
      </c>
      <c r="G38" s="107">
        <v>0.165841007288674</v>
      </c>
      <c r="H38" s="107">
        <v>0.00340323925568662</v>
      </c>
      <c r="I38" s="107">
        <v>0.09365485988633</v>
      </c>
      <c r="J38" s="107">
        <v>0.121946872534201</v>
      </c>
      <c r="K38" s="107">
        <v>0.192118520530488</v>
      </c>
      <c r="L38" s="107">
        <v>0.238278878196858</v>
      </c>
      <c r="M38" s="107">
        <v>53.4815323755894</v>
      </c>
      <c r="N38" s="105"/>
      <c r="O38" s="107">
        <v>0.0454763085425864</v>
      </c>
      <c r="P38" s="107">
        <v>9.731992163907631</v>
      </c>
      <c r="Q38" s="105"/>
    </row>
    <row r="39" ht="14.25" customHeight="1">
      <c r="A39" t="s" s="102">
        <v>194</v>
      </c>
      <c r="B39" t="s" s="102">
        <v>186</v>
      </c>
      <c r="C39" s="107">
        <v>0.130206181352459</v>
      </c>
      <c r="D39" s="107">
        <v>0.120313842534579</v>
      </c>
      <c r="E39" s="107">
        <v>0.0129505518049939</v>
      </c>
      <c r="F39" s="107">
        <v>79.22603201657409</v>
      </c>
      <c r="G39" s="107">
        <v>6.03645330758991</v>
      </c>
      <c r="H39" s="107">
        <v>0.422205979024296</v>
      </c>
      <c r="I39" s="107">
        <v>12.7830623330248</v>
      </c>
      <c r="J39" s="107">
        <v>17.1013573826183</v>
      </c>
      <c r="K39" s="107">
        <v>1.08848177329972</v>
      </c>
      <c r="L39" s="107">
        <v>5.68304922839145</v>
      </c>
      <c r="M39" s="107">
        <v>6443.342540912390</v>
      </c>
      <c r="N39" s="105"/>
      <c r="O39" s="107">
        <v>3.26298596034111</v>
      </c>
      <c r="P39" s="107">
        <v>1779.485467195360</v>
      </c>
      <c r="Q39" s="105"/>
    </row>
    <row r="40" ht="14.25" customHeight="1">
      <c r="A40" t="s" s="102">
        <v>195</v>
      </c>
      <c r="B40" t="s" s="102">
        <v>186</v>
      </c>
      <c r="C40" s="107">
        <v>0.000680831046019716</v>
      </c>
      <c r="D40" s="107">
        <v>0.000709533212390024</v>
      </c>
      <c r="E40" s="107">
        <v>6.16131028071554e-05</v>
      </c>
      <c r="F40" s="107">
        <v>0.388914342282036</v>
      </c>
      <c r="G40" s="107">
        <v>0.0209430622074925</v>
      </c>
      <c r="H40" s="107">
        <v>0.000762744332110938</v>
      </c>
      <c r="I40" s="107">
        <v>0.0235576605348314</v>
      </c>
      <c r="J40" s="107">
        <v>0.0314464383832586</v>
      </c>
      <c r="K40" s="107">
        <v>0.00578329046334434</v>
      </c>
      <c r="L40" s="107">
        <v>0.0144951971294863</v>
      </c>
      <c r="M40" s="107">
        <v>12.2529935033935</v>
      </c>
      <c r="N40" s="105"/>
      <c r="O40" s="107">
        <v>0.0310132701023904</v>
      </c>
      <c r="P40" s="107">
        <v>1.89131633384001</v>
      </c>
      <c r="Q40" s="105"/>
    </row>
    <row r="41" ht="14.25" customHeight="1">
      <c r="A41" t="s" s="102">
        <v>196</v>
      </c>
      <c r="B41" t="s" s="102">
        <v>186</v>
      </c>
      <c r="C41" s="107">
        <v>0.00553057621733907</v>
      </c>
      <c r="D41" s="107">
        <v>0.00588018208092482</v>
      </c>
      <c r="E41" s="107">
        <v>0.0007743351732089889</v>
      </c>
      <c r="F41" s="107">
        <v>4.08951636326716</v>
      </c>
      <c r="G41" s="107">
        <v>0.225539949461084</v>
      </c>
      <c r="H41" s="107">
        <v>0.0109786297030539</v>
      </c>
      <c r="I41" s="107">
        <v>0.340116507939895</v>
      </c>
      <c r="J41" s="107">
        <v>0.454357427488264</v>
      </c>
      <c r="K41" s="107">
        <v>0.0751589385632415</v>
      </c>
      <c r="L41" s="107">
        <v>0.186806103515709</v>
      </c>
      <c r="M41" s="107">
        <v>175.308211977605</v>
      </c>
      <c r="N41" s="105"/>
      <c r="O41" s="107">
        <v>0.09287185481159151</v>
      </c>
      <c r="P41" s="107">
        <v>25.0714018840403</v>
      </c>
      <c r="Q41" s="105"/>
    </row>
    <row r="42" ht="14.25" customHeight="1">
      <c r="A42" t="s" s="102">
        <v>197</v>
      </c>
      <c r="B42" t="s" s="102">
        <v>186</v>
      </c>
      <c r="C42" s="107">
        <v>0.000292975992003643</v>
      </c>
      <c r="D42" s="107">
        <v>0.000638737386469639</v>
      </c>
      <c r="E42" s="107">
        <v>0.000135129243568391</v>
      </c>
      <c r="F42" s="107">
        <v>0.394396551238286</v>
      </c>
      <c r="G42" s="107">
        <v>0.334590613920153</v>
      </c>
      <c r="H42" s="107">
        <v>0.00179907944401273</v>
      </c>
      <c r="I42" s="107">
        <v>0.0548788330833232</v>
      </c>
      <c r="J42" s="107">
        <v>0.0732701448634404</v>
      </c>
      <c r="K42" s="107">
        <v>0.00559352064889672</v>
      </c>
      <c r="L42" s="107">
        <v>0.0208782990397515</v>
      </c>
      <c r="M42" s="107">
        <v>29.7822456230056</v>
      </c>
      <c r="N42" s="105"/>
      <c r="O42" s="107">
        <v>0.0133883988683652</v>
      </c>
      <c r="P42" s="107">
        <v>26.8137138889013</v>
      </c>
      <c r="Q42" s="105"/>
    </row>
    <row r="43" ht="14.25" customHeight="1">
      <c r="A43" t="s" s="102">
        <v>198</v>
      </c>
      <c r="B43" t="s" s="102">
        <v>186</v>
      </c>
      <c r="C43" s="107">
        <v>0</v>
      </c>
      <c r="D43" s="107">
        <v>0</v>
      </c>
      <c r="E43" s="107">
        <v>0</v>
      </c>
      <c r="F43" s="107">
        <v>0</v>
      </c>
      <c r="G43" s="107">
        <v>0</v>
      </c>
      <c r="H43" s="107">
        <v>0</v>
      </c>
      <c r="I43" s="107">
        <v>0</v>
      </c>
      <c r="J43" s="107">
        <v>0</v>
      </c>
      <c r="K43" s="107">
        <v>0</v>
      </c>
      <c r="L43" s="107">
        <v>0</v>
      </c>
      <c r="M43" s="107">
        <v>0</v>
      </c>
      <c r="N43" s="105"/>
      <c r="O43" s="107">
        <v>0</v>
      </c>
      <c r="P43" s="107">
        <v>0</v>
      </c>
      <c r="Q43" s="105"/>
    </row>
    <row r="44" ht="14.25" customHeight="1">
      <c r="A44" t="s" s="102">
        <v>199</v>
      </c>
      <c r="B44" t="s" s="102">
        <v>186</v>
      </c>
      <c r="C44" s="107">
        <v>0</v>
      </c>
      <c r="D44" s="107">
        <v>0</v>
      </c>
      <c r="E44" s="107">
        <v>0</v>
      </c>
      <c r="F44" s="107">
        <v>0</v>
      </c>
      <c r="G44" s="107">
        <v>0</v>
      </c>
      <c r="H44" s="107">
        <v>0</v>
      </c>
      <c r="I44" s="107">
        <v>0</v>
      </c>
      <c r="J44" s="107">
        <v>0</v>
      </c>
      <c r="K44" s="107">
        <v>0</v>
      </c>
      <c r="L44" s="107">
        <v>0</v>
      </c>
      <c r="M44" s="107">
        <v>0</v>
      </c>
      <c r="N44" s="105"/>
      <c r="O44" s="107">
        <v>0</v>
      </c>
      <c r="P44" s="107">
        <v>0</v>
      </c>
      <c r="Q44" s="105"/>
    </row>
    <row r="45" ht="14.25" customHeight="1">
      <c r="A45" t="s" s="102">
        <v>200</v>
      </c>
      <c r="B45" t="s" s="102">
        <v>186</v>
      </c>
      <c r="C45" s="107">
        <v>0</v>
      </c>
      <c r="D45" s="107">
        <v>0</v>
      </c>
      <c r="E45" s="107">
        <v>0</v>
      </c>
      <c r="F45" s="107">
        <v>0</v>
      </c>
      <c r="G45" s="107">
        <v>0</v>
      </c>
      <c r="H45" s="107">
        <v>0</v>
      </c>
      <c r="I45" s="107">
        <v>0</v>
      </c>
      <c r="J45" s="107">
        <v>0</v>
      </c>
      <c r="K45" s="107">
        <v>0</v>
      </c>
      <c r="L45" s="107">
        <v>0</v>
      </c>
      <c r="M45" s="107">
        <v>0</v>
      </c>
      <c r="N45" s="105"/>
      <c r="O45" s="107">
        <v>0</v>
      </c>
      <c r="P45" s="107">
        <v>0</v>
      </c>
      <c r="Q45" s="105"/>
    </row>
    <row r="46" ht="14.25" customHeight="1">
      <c r="A46" t="s" s="102">
        <v>201</v>
      </c>
      <c r="B46" t="s" s="102">
        <v>186</v>
      </c>
      <c r="C46" s="107">
        <v>0</v>
      </c>
      <c r="D46" s="107">
        <v>0</v>
      </c>
      <c r="E46" s="107">
        <v>0</v>
      </c>
      <c r="F46" s="107">
        <v>0</v>
      </c>
      <c r="G46" s="107">
        <v>0</v>
      </c>
      <c r="H46" s="107">
        <v>0</v>
      </c>
      <c r="I46" s="107">
        <v>0</v>
      </c>
      <c r="J46" s="107">
        <v>0</v>
      </c>
      <c r="K46" s="107">
        <v>0</v>
      </c>
      <c r="L46" s="107">
        <v>0</v>
      </c>
      <c r="M46" s="107">
        <v>0</v>
      </c>
      <c r="N46" s="105"/>
      <c r="O46" s="107">
        <v>0</v>
      </c>
      <c r="P46" s="107">
        <v>0</v>
      </c>
      <c r="Q46" s="105"/>
    </row>
    <row r="47" ht="14.25" customHeight="1">
      <c r="A47" t="s" s="102">
        <v>202</v>
      </c>
      <c r="B47" t="s" s="102">
        <v>186</v>
      </c>
      <c r="C47" s="107">
        <v>0</v>
      </c>
      <c r="D47" s="107">
        <v>0</v>
      </c>
      <c r="E47" s="107">
        <v>0</v>
      </c>
      <c r="F47" s="107">
        <v>0</v>
      </c>
      <c r="G47" s="107">
        <v>0</v>
      </c>
      <c r="H47" s="107">
        <v>0</v>
      </c>
      <c r="I47" s="107">
        <v>0</v>
      </c>
      <c r="J47" s="107">
        <v>0</v>
      </c>
      <c r="K47" s="107">
        <v>0</v>
      </c>
      <c r="L47" s="107">
        <v>0</v>
      </c>
      <c r="M47" s="107">
        <v>0</v>
      </c>
      <c r="N47" s="105"/>
      <c r="O47" s="107">
        <v>0</v>
      </c>
      <c r="P47" s="107">
        <v>0</v>
      </c>
      <c r="Q47" s="105"/>
    </row>
    <row r="48" ht="14.25" customHeight="1">
      <c r="A48" t="s" s="102">
        <v>203</v>
      </c>
      <c r="B48" t="s" s="102">
        <v>186</v>
      </c>
      <c r="C48" s="107">
        <v>0</v>
      </c>
      <c r="D48" s="107">
        <v>0</v>
      </c>
      <c r="E48" s="107">
        <v>0</v>
      </c>
      <c r="F48" s="107">
        <v>0</v>
      </c>
      <c r="G48" s="107">
        <v>0</v>
      </c>
      <c r="H48" s="107">
        <v>0</v>
      </c>
      <c r="I48" s="107">
        <v>0</v>
      </c>
      <c r="J48" s="107">
        <v>0</v>
      </c>
      <c r="K48" s="107">
        <v>0</v>
      </c>
      <c r="L48" s="107">
        <v>0</v>
      </c>
      <c r="M48" s="107">
        <v>0</v>
      </c>
      <c r="N48" s="105"/>
      <c r="O48" s="107">
        <v>0</v>
      </c>
      <c r="P48" s="107">
        <v>0</v>
      </c>
      <c r="Q48" s="105"/>
    </row>
    <row r="49" ht="14.25" customHeight="1">
      <c r="A49" t="s" s="102">
        <v>204</v>
      </c>
      <c r="B49" t="s" s="102">
        <v>186</v>
      </c>
      <c r="C49" s="107">
        <v>0</v>
      </c>
      <c r="D49" s="107">
        <v>0</v>
      </c>
      <c r="E49" s="107">
        <v>0</v>
      </c>
      <c r="F49" s="107">
        <v>0</v>
      </c>
      <c r="G49" s="107">
        <v>0</v>
      </c>
      <c r="H49" s="107">
        <v>0</v>
      </c>
      <c r="I49" s="107">
        <v>0</v>
      </c>
      <c r="J49" s="107">
        <v>0</v>
      </c>
      <c r="K49" s="107">
        <v>0</v>
      </c>
      <c r="L49" s="107">
        <v>0</v>
      </c>
      <c r="M49" s="107">
        <v>0</v>
      </c>
      <c r="N49" s="105"/>
      <c r="O49" s="107">
        <v>0</v>
      </c>
      <c r="P49" s="107">
        <v>0</v>
      </c>
      <c r="Q49" s="105"/>
    </row>
    <row r="50" ht="14.25" customHeight="1">
      <c r="A50" t="s" s="102">
        <v>205</v>
      </c>
      <c r="B50" t="s" s="102">
        <v>186</v>
      </c>
      <c r="C50" s="107">
        <v>0</v>
      </c>
      <c r="D50" s="107">
        <v>0</v>
      </c>
      <c r="E50" s="107">
        <v>0</v>
      </c>
      <c r="F50" s="107">
        <v>0</v>
      </c>
      <c r="G50" s="107">
        <v>0</v>
      </c>
      <c r="H50" s="107">
        <v>0</v>
      </c>
      <c r="I50" s="107">
        <v>0</v>
      </c>
      <c r="J50" s="107">
        <v>0</v>
      </c>
      <c r="K50" s="107">
        <v>0</v>
      </c>
      <c r="L50" s="107">
        <v>0</v>
      </c>
      <c r="M50" s="107">
        <v>0</v>
      </c>
      <c r="N50" s="105"/>
      <c r="O50" s="107">
        <v>0</v>
      </c>
      <c r="P50" s="107">
        <v>0</v>
      </c>
      <c r="Q50" s="105"/>
    </row>
    <row r="51" ht="14.25" customHeight="1">
      <c r="A51" t="s" s="102">
        <v>206</v>
      </c>
      <c r="B51" t="s" s="102">
        <v>186</v>
      </c>
      <c r="C51" s="107">
        <v>0</v>
      </c>
      <c r="D51" s="107">
        <v>0</v>
      </c>
      <c r="E51" s="107">
        <v>0</v>
      </c>
      <c r="F51" s="107">
        <v>0</v>
      </c>
      <c r="G51" s="107">
        <v>0</v>
      </c>
      <c r="H51" s="107">
        <v>0</v>
      </c>
      <c r="I51" s="107">
        <v>0</v>
      </c>
      <c r="J51" s="107">
        <v>0</v>
      </c>
      <c r="K51" s="107">
        <v>0</v>
      </c>
      <c r="L51" s="107">
        <v>0</v>
      </c>
      <c r="M51" s="107">
        <v>0</v>
      </c>
      <c r="N51" s="105"/>
      <c r="O51" s="107">
        <v>0</v>
      </c>
      <c r="P51" s="107">
        <v>0</v>
      </c>
      <c r="Q51" s="105"/>
    </row>
    <row r="52" ht="14.25" customHeight="1">
      <c r="A52" t="s" s="102">
        <v>207</v>
      </c>
      <c r="B52" t="s" s="102">
        <v>186</v>
      </c>
      <c r="C52" s="107">
        <v>0</v>
      </c>
      <c r="D52" s="107">
        <v>0</v>
      </c>
      <c r="E52" s="107">
        <v>0</v>
      </c>
      <c r="F52" s="107">
        <v>0</v>
      </c>
      <c r="G52" s="107">
        <v>0</v>
      </c>
      <c r="H52" s="107">
        <v>0</v>
      </c>
      <c r="I52" s="107">
        <v>0</v>
      </c>
      <c r="J52" s="107">
        <v>0</v>
      </c>
      <c r="K52" s="107">
        <v>0</v>
      </c>
      <c r="L52" s="107">
        <v>0</v>
      </c>
      <c r="M52" s="107">
        <v>0</v>
      </c>
      <c r="N52" s="105"/>
      <c r="O52" s="107">
        <v>0</v>
      </c>
      <c r="P52" s="107">
        <v>0</v>
      </c>
      <c r="Q52" s="105"/>
    </row>
    <row r="53" ht="14.25" customHeight="1">
      <c r="A53" t="s" s="102">
        <v>208</v>
      </c>
      <c r="B53" t="s" s="102">
        <v>186</v>
      </c>
      <c r="C53" s="107">
        <v>0</v>
      </c>
      <c r="D53" s="107">
        <v>0</v>
      </c>
      <c r="E53" s="107">
        <v>0</v>
      </c>
      <c r="F53" s="107">
        <v>0</v>
      </c>
      <c r="G53" s="107">
        <v>0</v>
      </c>
      <c r="H53" s="107">
        <v>0</v>
      </c>
      <c r="I53" s="107">
        <v>0</v>
      </c>
      <c r="J53" s="107">
        <v>0</v>
      </c>
      <c r="K53" s="107">
        <v>0</v>
      </c>
      <c r="L53" s="107">
        <v>0</v>
      </c>
      <c r="M53" s="107">
        <v>0</v>
      </c>
      <c r="N53" s="105"/>
      <c r="O53" s="107">
        <v>0</v>
      </c>
      <c r="P53" s="107">
        <v>0</v>
      </c>
      <c r="Q53" s="105"/>
    </row>
    <row r="54" ht="14.25" customHeight="1">
      <c r="A54" t="s" s="102">
        <v>209</v>
      </c>
      <c r="B54" t="s" s="102">
        <v>186</v>
      </c>
      <c r="C54" s="107">
        <v>0</v>
      </c>
      <c r="D54" s="107">
        <v>0</v>
      </c>
      <c r="E54" s="107">
        <v>0</v>
      </c>
      <c r="F54" s="107">
        <v>0</v>
      </c>
      <c r="G54" s="107">
        <v>0</v>
      </c>
      <c r="H54" s="107">
        <v>0</v>
      </c>
      <c r="I54" s="107">
        <v>0</v>
      </c>
      <c r="J54" s="107">
        <v>0</v>
      </c>
      <c r="K54" s="107">
        <v>0</v>
      </c>
      <c r="L54" s="107">
        <v>0</v>
      </c>
      <c r="M54" s="107">
        <v>0</v>
      </c>
      <c r="N54" s="105"/>
      <c r="O54" s="107">
        <v>0</v>
      </c>
      <c r="P54" s="107">
        <v>0</v>
      </c>
      <c r="Q54" s="105"/>
    </row>
    <row r="55" ht="14.25" customHeight="1">
      <c r="A55" t="s" s="102">
        <v>210</v>
      </c>
      <c r="B55" t="s" s="102">
        <v>186</v>
      </c>
      <c r="C55" s="107">
        <v>0</v>
      </c>
      <c r="D55" s="107">
        <v>0</v>
      </c>
      <c r="E55" s="107">
        <v>0</v>
      </c>
      <c r="F55" s="107">
        <v>0</v>
      </c>
      <c r="G55" s="107">
        <v>0</v>
      </c>
      <c r="H55" s="107">
        <v>0</v>
      </c>
      <c r="I55" s="107">
        <v>0</v>
      </c>
      <c r="J55" s="107">
        <v>0</v>
      </c>
      <c r="K55" s="107">
        <v>0</v>
      </c>
      <c r="L55" s="107">
        <v>0</v>
      </c>
      <c r="M55" s="107">
        <v>0</v>
      </c>
      <c r="N55" s="105"/>
      <c r="O55" s="107">
        <v>0</v>
      </c>
      <c r="P55" s="107">
        <v>0</v>
      </c>
      <c r="Q55" s="105"/>
    </row>
    <row r="56" ht="14.25" customHeight="1">
      <c r="A56" t="s" s="102">
        <v>211</v>
      </c>
      <c r="B56" t="s" s="102">
        <v>186</v>
      </c>
      <c r="C56" s="107">
        <v>0</v>
      </c>
      <c r="D56" s="107">
        <v>0</v>
      </c>
      <c r="E56" s="107">
        <v>0</v>
      </c>
      <c r="F56" s="107">
        <v>0</v>
      </c>
      <c r="G56" s="107">
        <v>0</v>
      </c>
      <c r="H56" s="107">
        <v>0</v>
      </c>
      <c r="I56" s="107">
        <v>0</v>
      </c>
      <c r="J56" s="107">
        <v>0</v>
      </c>
      <c r="K56" s="107">
        <v>0</v>
      </c>
      <c r="L56" s="107">
        <v>0</v>
      </c>
      <c r="M56" s="107">
        <v>0</v>
      </c>
      <c r="N56" s="105"/>
      <c r="O56" s="107">
        <v>0</v>
      </c>
      <c r="P56" s="107">
        <v>0</v>
      </c>
      <c r="Q56" s="105"/>
    </row>
    <row r="57" ht="14.25" customHeight="1">
      <c r="A57" t="s" s="102">
        <v>212</v>
      </c>
      <c r="B57" t="s" s="102">
        <v>186</v>
      </c>
      <c r="C57" s="107">
        <v>0</v>
      </c>
      <c r="D57" s="107">
        <v>0</v>
      </c>
      <c r="E57" s="107">
        <v>0</v>
      </c>
      <c r="F57" s="107">
        <v>0</v>
      </c>
      <c r="G57" s="107">
        <v>0</v>
      </c>
      <c r="H57" s="107">
        <v>0</v>
      </c>
      <c r="I57" s="107">
        <v>0</v>
      </c>
      <c r="J57" s="107">
        <v>0</v>
      </c>
      <c r="K57" s="107">
        <v>0</v>
      </c>
      <c r="L57" s="107">
        <v>0</v>
      </c>
      <c r="M57" s="107">
        <v>0</v>
      </c>
      <c r="N57" s="105"/>
      <c r="O57" s="107">
        <v>0</v>
      </c>
      <c r="P57" s="107">
        <v>0</v>
      </c>
      <c r="Q57" s="105"/>
    </row>
    <row r="58" ht="14.25" customHeight="1">
      <c r="A58" t="s" s="102">
        <v>213</v>
      </c>
      <c r="B58" t="s" s="102">
        <v>186</v>
      </c>
      <c r="C58" s="107">
        <v>0</v>
      </c>
      <c r="D58" s="107">
        <v>0</v>
      </c>
      <c r="E58" s="107">
        <v>0</v>
      </c>
      <c r="F58" s="107">
        <v>0</v>
      </c>
      <c r="G58" s="107">
        <v>0</v>
      </c>
      <c r="H58" s="107">
        <v>0</v>
      </c>
      <c r="I58" s="107">
        <v>0</v>
      </c>
      <c r="J58" s="107">
        <v>0</v>
      </c>
      <c r="K58" s="107">
        <v>0</v>
      </c>
      <c r="L58" s="107">
        <v>0</v>
      </c>
      <c r="M58" s="107">
        <v>0</v>
      </c>
      <c r="N58" s="105"/>
      <c r="O58" s="107">
        <v>0</v>
      </c>
      <c r="P58" s="107">
        <v>0</v>
      </c>
      <c r="Q58" s="105"/>
    </row>
    <row r="59" ht="14.25" customHeight="1">
      <c r="A59" t="s" s="102">
        <v>214</v>
      </c>
      <c r="B59" t="s" s="102">
        <v>186</v>
      </c>
      <c r="C59" s="107">
        <v>0</v>
      </c>
      <c r="D59" s="107">
        <v>0</v>
      </c>
      <c r="E59" s="107">
        <v>0</v>
      </c>
      <c r="F59" s="107">
        <v>0</v>
      </c>
      <c r="G59" s="107">
        <v>0</v>
      </c>
      <c r="H59" s="107">
        <v>0</v>
      </c>
      <c r="I59" s="107">
        <v>0</v>
      </c>
      <c r="J59" s="107">
        <v>0</v>
      </c>
      <c r="K59" s="107">
        <v>0</v>
      </c>
      <c r="L59" s="107">
        <v>0</v>
      </c>
      <c r="M59" s="107">
        <v>0</v>
      </c>
      <c r="N59" s="105"/>
      <c r="O59" s="107">
        <v>0</v>
      </c>
      <c r="P59" s="107">
        <v>0</v>
      </c>
      <c r="Q59" s="105"/>
    </row>
    <row r="60" ht="14.25" customHeight="1">
      <c r="A60" t="s" s="102">
        <v>215</v>
      </c>
      <c r="B60" t="s" s="102">
        <v>186</v>
      </c>
      <c r="C60" s="107">
        <v>0</v>
      </c>
      <c r="D60" s="107">
        <v>0</v>
      </c>
      <c r="E60" s="107">
        <v>0</v>
      </c>
      <c r="F60" s="107">
        <v>0</v>
      </c>
      <c r="G60" s="107">
        <v>0</v>
      </c>
      <c r="H60" s="107">
        <v>0</v>
      </c>
      <c r="I60" s="107">
        <v>0</v>
      </c>
      <c r="J60" s="107">
        <v>0</v>
      </c>
      <c r="K60" s="107">
        <v>0</v>
      </c>
      <c r="L60" s="107">
        <v>0</v>
      </c>
      <c r="M60" s="107">
        <v>0</v>
      </c>
      <c r="N60" s="105"/>
      <c r="O60" s="107">
        <v>0</v>
      </c>
      <c r="P60" s="107">
        <v>0</v>
      </c>
      <c r="Q60" s="105"/>
    </row>
  </sheetData>
  <pageMargins left="0.7" right="0.7" top="0.75" bottom="0.75" header="0" footer="0"/>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AA1478"/>
  <sheetViews>
    <sheetView workbookViewId="0" showGridLines="0" defaultGridColor="1"/>
  </sheetViews>
  <sheetFormatPr defaultColWidth="14.5" defaultRowHeight="15" customHeight="1" outlineLevelRow="0" outlineLevelCol="0"/>
  <cols>
    <col min="1" max="1" width="116.5" style="113" customWidth="1"/>
    <col min="2" max="2" width="40.6172" style="113" customWidth="1"/>
    <col min="3" max="4" width="14.5" style="113" customWidth="1"/>
    <col min="5" max="5" width="26.5" style="113" customWidth="1"/>
    <col min="6" max="6" width="21.8516" style="113" customWidth="1"/>
    <col min="7" max="7" width="26.1719" style="113" customWidth="1"/>
    <col min="8" max="8" width="37.1719" style="113" customWidth="1"/>
    <col min="9" max="9" width="30.1719" style="113" customWidth="1"/>
    <col min="10" max="10" width="18.1719" style="113" customWidth="1"/>
    <col min="11" max="11" width="10.8516" style="113" customWidth="1"/>
    <col min="12" max="12" width="18.1719" style="113" customWidth="1"/>
    <col min="13" max="14" width="10.8516" style="113" customWidth="1"/>
    <col min="15" max="15" width="20.1719" style="113" customWidth="1"/>
    <col min="16" max="20" width="10.8516" style="113" customWidth="1"/>
    <col min="21" max="21" width="19.5" style="113" customWidth="1"/>
    <col min="22" max="26" width="10.8516" style="113" customWidth="1"/>
    <col min="27" max="27" width="14.5" style="113" customWidth="1"/>
    <col min="28" max="16384" width="14.5" style="113" customWidth="1"/>
  </cols>
  <sheetData>
    <row r="1" ht="15.75" customHeight="1">
      <c r="A1" t="s" s="114">
        <v>216</v>
      </c>
      <c r="B1" t="s" s="115">
        <v>217</v>
      </c>
      <c r="C1" t="s" s="115">
        <v>43</v>
      </c>
      <c r="D1" t="s" s="115">
        <v>218</v>
      </c>
      <c r="E1" t="s" s="115">
        <v>219</v>
      </c>
      <c r="F1" t="s" s="115">
        <v>220</v>
      </c>
      <c r="G1" t="s" s="115">
        <v>221</v>
      </c>
      <c r="H1" t="s" s="115">
        <v>222</v>
      </c>
      <c r="I1" t="s" s="115">
        <v>223</v>
      </c>
      <c r="J1" t="s" s="115">
        <v>224</v>
      </c>
      <c r="K1" t="s" s="115">
        <v>225</v>
      </c>
      <c r="L1" t="s" s="115">
        <v>226</v>
      </c>
      <c r="M1" t="s" s="115">
        <v>227</v>
      </c>
      <c r="N1" t="s" s="115">
        <v>228</v>
      </c>
      <c r="O1" t="s" s="115">
        <v>229</v>
      </c>
      <c r="P1" t="s" s="115">
        <v>230</v>
      </c>
      <c r="Q1" t="s" s="115">
        <v>231</v>
      </c>
      <c r="R1" t="s" s="115">
        <v>232</v>
      </c>
      <c r="S1" t="s" s="115">
        <v>233</v>
      </c>
      <c r="T1" t="s" s="115">
        <v>234</v>
      </c>
      <c r="U1" t="s" s="115">
        <v>235</v>
      </c>
      <c r="V1" t="s" s="115">
        <v>236</v>
      </c>
      <c r="W1" t="s" s="115">
        <v>237</v>
      </c>
      <c r="X1" t="s" s="115">
        <v>238</v>
      </c>
      <c r="Y1" t="s" s="115">
        <v>239</v>
      </c>
      <c r="Z1" t="s" s="116">
        <v>240</v>
      </c>
      <c r="AA1" s="9"/>
    </row>
    <row r="2" ht="12.75" customHeight="1">
      <c r="A2" t="s" s="117">
        <v>241</v>
      </c>
      <c r="B2" t="s" s="118">
        <v>242</v>
      </c>
      <c r="C2" t="s" s="118">
        <v>243</v>
      </c>
      <c r="D2" t="s" s="118">
        <v>244</v>
      </c>
      <c r="E2" s="119">
        <v>5.0699632991069</v>
      </c>
      <c r="F2" s="119">
        <v>0</v>
      </c>
      <c r="G2" s="119">
        <v>5.0699632991069</v>
      </c>
      <c r="H2" s="119">
        <v>55.9941659724</v>
      </c>
      <c r="I2" s="120">
        <v>100</v>
      </c>
      <c r="J2" s="121">
        <v>4.1442431304684</v>
      </c>
      <c r="K2" s="119">
        <v>4.1442431304684</v>
      </c>
      <c r="L2" s="121">
        <v>0.896102238378</v>
      </c>
      <c r="M2" s="119">
        <v>0.49778562367536</v>
      </c>
      <c r="N2" s="119">
        <v>0.39831661470264</v>
      </c>
      <c r="O2" s="121">
        <v>0.045018226</v>
      </c>
      <c r="P2" s="119">
        <v>0.045018226</v>
      </c>
      <c r="Q2" s="119">
        <v>0</v>
      </c>
      <c r="R2" s="119">
        <v>0</v>
      </c>
      <c r="S2" s="119">
        <v>0</v>
      </c>
      <c r="T2" s="119">
        <v>0</v>
      </c>
      <c r="U2" s="121">
        <v>-0.0154002957395</v>
      </c>
      <c r="V2" s="119">
        <v>0.027293976749</v>
      </c>
      <c r="W2" s="119">
        <v>0.009037369791800001</v>
      </c>
      <c r="X2" s="119">
        <v>0.0023174532221</v>
      </c>
      <c r="Y2" s="119">
        <v>0</v>
      </c>
      <c r="Z2" s="122">
        <v>-0.0540490955024</v>
      </c>
      <c r="AA2" s="12"/>
    </row>
    <row r="3" ht="12.75" customHeight="1">
      <c r="A3" t="s" s="117">
        <v>245</v>
      </c>
      <c r="B3" t="s" s="123">
        <v>246</v>
      </c>
      <c r="C3" t="s" s="123">
        <v>247</v>
      </c>
      <c r="D3" t="s" s="123">
        <v>244</v>
      </c>
      <c r="E3" s="124">
        <v>17.0791059782282</v>
      </c>
      <c r="F3" s="124">
        <v>0</v>
      </c>
      <c r="G3" s="124">
        <v>17.0791059782282</v>
      </c>
      <c r="H3" s="124">
        <v>107.97175081</v>
      </c>
      <c r="I3" s="125">
        <v>100</v>
      </c>
      <c r="J3" s="121">
        <v>20.593754951678</v>
      </c>
      <c r="K3" s="124">
        <v>20.593754951678</v>
      </c>
      <c r="L3" s="121">
        <v>1.03473241230376</v>
      </c>
      <c r="M3" s="124">
        <v>0.89599729463416</v>
      </c>
      <c r="N3" s="124">
        <v>0.1387351176696</v>
      </c>
      <c r="O3" s="121">
        <v>-0.173907765</v>
      </c>
      <c r="P3" s="124">
        <v>-0.173907765</v>
      </c>
      <c r="Q3" s="124">
        <v>0</v>
      </c>
      <c r="R3" s="124">
        <v>0</v>
      </c>
      <c r="S3" s="124">
        <v>0</v>
      </c>
      <c r="T3" s="124">
        <v>0</v>
      </c>
      <c r="U3" s="121">
        <v>-4.37547362075356</v>
      </c>
      <c r="V3" s="124">
        <v>0.1387351176696</v>
      </c>
      <c r="W3" s="124">
        <v>0.18982993378144</v>
      </c>
      <c r="X3" s="124">
        <v>0.06798066741972</v>
      </c>
      <c r="Y3" s="124">
        <v>0</v>
      </c>
      <c r="Z3" s="126">
        <v>-4.77201933962432</v>
      </c>
      <c r="AA3" s="12"/>
    </row>
    <row r="4" ht="12.75" customHeight="1">
      <c r="A4" t="s" s="117">
        <v>248</v>
      </c>
      <c r="B4" t="s" s="118">
        <v>249</v>
      </c>
      <c r="C4" t="s" s="118">
        <v>250</v>
      </c>
      <c r="D4" t="s" s="118">
        <v>251</v>
      </c>
      <c r="E4" s="119">
        <v>0.000375409163291125</v>
      </c>
      <c r="F4" s="119">
        <v>0</v>
      </c>
      <c r="G4" s="119">
        <v>0.000375409163291125</v>
      </c>
      <c r="H4" s="119">
        <v>0.002979392471399</v>
      </c>
      <c r="I4" s="120">
        <v>5</v>
      </c>
      <c r="J4" s="121">
        <v>8.14778227153401e-05</v>
      </c>
      <c r="K4" s="119">
        <v>8.14778227153401e-05</v>
      </c>
      <c r="L4" s="121">
        <v>0</v>
      </c>
      <c r="M4" s="119">
        <v>0</v>
      </c>
      <c r="N4" s="119">
        <v>0</v>
      </c>
      <c r="O4" s="121">
        <v>0.000293931340575785</v>
      </c>
      <c r="P4" s="119">
        <v>0.000293931340575785</v>
      </c>
      <c r="Q4" s="119">
        <v>0</v>
      </c>
      <c r="R4" s="119">
        <v>0</v>
      </c>
      <c r="S4" s="119">
        <v>0</v>
      </c>
      <c r="T4" s="119">
        <v>0</v>
      </c>
      <c r="U4" s="121">
        <v>0</v>
      </c>
      <c r="V4" s="119">
        <v>0</v>
      </c>
      <c r="W4" s="119">
        <v>0</v>
      </c>
      <c r="X4" s="119">
        <v>0</v>
      </c>
      <c r="Y4" s="119">
        <v>0</v>
      </c>
      <c r="Z4" s="122">
        <v>0</v>
      </c>
      <c r="AA4" s="12"/>
    </row>
    <row r="5" ht="12.75" customHeight="1">
      <c r="A5" t="s" s="117">
        <v>252</v>
      </c>
      <c r="B5" t="s" s="123">
        <v>253</v>
      </c>
      <c r="C5" t="s" s="123">
        <v>250</v>
      </c>
      <c r="D5" t="s" s="123">
        <v>251</v>
      </c>
      <c r="E5" s="124">
        <v>0.000364110079084318</v>
      </c>
      <c r="F5" s="124">
        <v>0</v>
      </c>
      <c r="G5" s="124">
        <v>0.000364110079084318</v>
      </c>
      <c r="H5" s="124">
        <v>0.00277294420561</v>
      </c>
      <c r="I5" s="125">
        <v>1</v>
      </c>
      <c r="J5" s="121">
        <v>7.86558329013306e-05</v>
      </c>
      <c r="K5" s="124">
        <v>7.86558329013306e-05</v>
      </c>
      <c r="L5" s="121">
        <v>0</v>
      </c>
      <c r="M5" s="124">
        <v>0</v>
      </c>
      <c r="N5" s="124">
        <v>0</v>
      </c>
      <c r="O5" s="121">
        <v>0.000285454246182987</v>
      </c>
      <c r="P5" s="124">
        <v>0.000285454246182987</v>
      </c>
      <c r="Q5" s="124">
        <v>0</v>
      </c>
      <c r="R5" s="124">
        <v>0</v>
      </c>
      <c r="S5" s="124">
        <v>0</v>
      </c>
      <c r="T5" s="124">
        <v>0</v>
      </c>
      <c r="U5" s="121">
        <v>0</v>
      </c>
      <c r="V5" s="124">
        <v>0</v>
      </c>
      <c r="W5" s="124">
        <v>0</v>
      </c>
      <c r="X5" s="124">
        <v>0</v>
      </c>
      <c r="Y5" s="124">
        <v>0</v>
      </c>
      <c r="Z5" s="126">
        <v>0</v>
      </c>
      <c r="AA5" s="12"/>
    </row>
    <row r="6" ht="12.75" customHeight="1">
      <c r="A6" t="s" s="117">
        <v>254</v>
      </c>
      <c r="B6" t="s" s="118">
        <v>253</v>
      </c>
      <c r="C6" t="s" s="118">
        <v>250</v>
      </c>
      <c r="D6" t="s" s="118">
        <v>251</v>
      </c>
      <c r="E6" s="119">
        <v>0.000352288386419088</v>
      </c>
      <c r="F6" s="119">
        <v>0</v>
      </c>
      <c r="G6" s="119">
        <v>0.000352288386419088</v>
      </c>
      <c r="H6" s="119">
        <v>0.002683049110899</v>
      </c>
      <c r="I6" s="120">
        <v>1</v>
      </c>
      <c r="J6" s="121">
        <v>7.53042886813886e-05</v>
      </c>
      <c r="K6" s="119">
        <v>7.53042886813886e-05</v>
      </c>
      <c r="L6" s="121">
        <v>0</v>
      </c>
      <c r="M6" s="119">
        <v>0</v>
      </c>
      <c r="N6" s="119">
        <v>0</v>
      </c>
      <c r="O6" s="121">
        <v>0.0002769840977377</v>
      </c>
      <c r="P6" s="119">
        <v>0.0002769840977377</v>
      </c>
      <c r="Q6" s="119">
        <v>0</v>
      </c>
      <c r="R6" s="119">
        <v>0</v>
      </c>
      <c r="S6" s="119">
        <v>0</v>
      </c>
      <c r="T6" s="119">
        <v>0</v>
      </c>
      <c r="U6" s="121">
        <v>0</v>
      </c>
      <c r="V6" s="119">
        <v>0</v>
      </c>
      <c r="W6" s="119">
        <v>0</v>
      </c>
      <c r="X6" s="119">
        <v>0</v>
      </c>
      <c r="Y6" s="119">
        <v>0</v>
      </c>
      <c r="Z6" s="122">
        <v>0</v>
      </c>
      <c r="AA6" s="12"/>
    </row>
    <row r="7" ht="12.75" customHeight="1">
      <c r="A7" t="s" s="117">
        <v>255</v>
      </c>
      <c r="B7" t="s" s="123">
        <v>253</v>
      </c>
      <c r="C7" t="s" s="123">
        <v>250</v>
      </c>
      <c r="D7" t="s" s="123">
        <v>251</v>
      </c>
      <c r="E7" s="124">
        <v>0.000330020977222542</v>
      </c>
      <c r="F7" s="124">
        <v>0</v>
      </c>
      <c r="G7" s="124">
        <v>0.000330020977222542</v>
      </c>
      <c r="H7" s="124">
        <v>0.002389338900317</v>
      </c>
      <c r="I7" s="125">
        <v>-1</v>
      </c>
      <c r="J7" s="121">
        <v>6.91307546586172e-05</v>
      </c>
      <c r="K7" s="124">
        <v>6.91307546586172e-05</v>
      </c>
      <c r="L7" s="121">
        <v>0</v>
      </c>
      <c r="M7" s="124">
        <v>0</v>
      </c>
      <c r="N7" s="124">
        <v>0</v>
      </c>
      <c r="O7" s="121">
        <v>0.000260890222563925</v>
      </c>
      <c r="P7" s="124">
        <v>0.000260890222563925</v>
      </c>
      <c r="Q7" s="124">
        <v>0</v>
      </c>
      <c r="R7" s="124">
        <v>0</v>
      </c>
      <c r="S7" s="124">
        <v>0</v>
      </c>
      <c r="T7" s="124">
        <v>0</v>
      </c>
      <c r="U7" s="121">
        <v>0</v>
      </c>
      <c r="V7" s="124">
        <v>0</v>
      </c>
      <c r="W7" s="124">
        <v>0</v>
      </c>
      <c r="X7" s="124">
        <v>0</v>
      </c>
      <c r="Y7" s="124">
        <v>0</v>
      </c>
      <c r="Z7" s="126">
        <v>0</v>
      </c>
      <c r="AA7" s="12"/>
    </row>
    <row r="8" ht="12.75" customHeight="1">
      <c r="A8" t="s" s="117">
        <v>256</v>
      </c>
      <c r="B8" t="s" s="118">
        <v>253</v>
      </c>
      <c r="C8" t="s" s="118">
        <v>250</v>
      </c>
      <c r="D8" t="s" s="118">
        <v>251</v>
      </c>
      <c r="E8" s="119">
        <v>0.000271606004737342</v>
      </c>
      <c r="F8" s="119">
        <v>0</v>
      </c>
      <c r="G8" s="119">
        <v>0.000271606004737342</v>
      </c>
      <c r="H8" s="119">
        <v>0.001809815714178</v>
      </c>
      <c r="I8" s="120">
        <v>1</v>
      </c>
      <c r="J8" s="121">
        <v>5.67836865828542e-05</v>
      </c>
      <c r="K8" s="119">
        <v>5.67836865828542e-05</v>
      </c>
      <c r="L8" s="121">
        <v>0</v>
      </c>
      <c r="M8" s="119">
        <v>0</v>
      </c>
      <c r="N8" s="119">
        <v>0</v>
      </c>
      <c r="O8" s="121">
        <v>0.000214822318154488</v>
      </c>
      <c r="P8" s="119">
        <v>0.000214822318154488</v>
      </c>
      <c r="Q8" s="119">
        <v>0</v>
      </c>
      <c r="R8" s="119">
        <v>0</v>
      </c>
      <c r="S8" s="119">
        <v>0</v>
      </c>
      <c r="T8" s="119">
        <v>0</v>
      </c>
      <c r="U8" s="121">
        <v>0</v>
      </c>
      <c r="V8" s="119">
        <v>0</v>
      </c>
      <c r="W8" s="119">
        <v>0</v>
      </c>
      <c r="X8" s="119">
        <v>0</v>
      </c>
      <c r="Y8" s="119">
        <v>0</v>
      </c>
      <c r="Z8" s="122">
        <v>0</v>
      </c>
      <c r="AA8" s="12"/>
    </row>
    <row r="9" ht="12.75" customHeight="1">
      <c r="A9" t="s" s="117">
        <v>257</v>
      </c>
      <c r="B9" t="s" s="123">
        <v>253</v>
      </c>
      <c r="C9" t="s" s="123">
        <v>250</v>
      </c>
      <c r="D9" t="s" s="123">
        <v>251</v>
      </c>
      <c r="E9" s="124">
        <v>0.000261912925234628</v>
      </c>
      <c r="F9" s="124">
        <v>0</v>
      </c>
      <c r="G9" s="124">
        <v>0.000261912925234628</v>
      </c>
      <c r="H9" s="124">
        <v>0.001613582531481</v>
      </c>
      <c r="I9" s="125">
        <v>1</v>
      </c>
      <c r="J9" s="121">
        <v>5.39616967746847e-05</v>
      </c>
      <c r="K9" s="124">
        <v>5.39616967746847e-05</v>
      </c>
      <c r="L9" s="121">
        <v>0</v>
      </c>
      <c r="M9" s="124">
        <v>0</v>
      </c>
      <c r="N9" s="124">
        <v>0</v>
      </c>
      <c r="O9" s="121">
        <v>0.000207951228459943</v>
      </c>
      <c r="P9" s="124">
        <v>0.000207951228459943</v>
      </c>
      <c r="Q9" s="124">
        <v>0</v>
      </c>
      <c r="R9" s="124">
        <v>0</v>
      </c>
      <c r="S9" s="124">
        <v>0</v>
      </c>
      <c r="T9" s="124">
        <v>0</v>
      </c>
      <c r="U9" s="121">
        <v>0</v>
      </c>
      <c r="V9" s="124">
        <v>0</v>
      </c>
      <c r="W9" s="124">
        <v>0</v>
      </c>
      <c r="X9" s="124">
        <v>0</v>
      </c>
      <c r="Y9" s="124">
        <v>0</v>
      </c>
      <c r="Z9" s="126">
        <v>0</v>
      </c>
      <c r="AA9" s="12"/>
    </row>
    <row r="10" ht="12.75" customHeight="1">
      <c r="A10" t="s" s="117">
        <v>258</v>
      </c>
      <c r="B10" t="s" s="118">
        <v>253</v>
      </c>
      <c r="C10" t="s" s="118">
        <v>250</v>
      </c>
      <c r="D10" t="s" s="118">
        <v>251</v>
      </c>
      <c r="E10" s="119">
        <v>0.000143737667839844</v>
      </c>
      <c r="F10" s="119">
        <v>0</v>
      </c>
      <c r="G10" s="119">
        <v>0.000143737667839844</v>
      </c>
      <c r="H10" s="119">
        <v>0.000407060705866</v>
      </c>
      <c r="I10" s="120">
        <v>1</v>
      </c>
      <c r="J10" s="121">
        <v>2.5934537060644e-05</v>
      </c>
      <c r="K10" s="119">
        <v>2.5934537060644e-05</v>
      </c>
      <c r="L10" s="121">
        <v>0</v>
      </c>
      <c r="M10" s="119">
        <v>0</v>
      </c>
      <c r="N10" s="119">
        <v>0</v>
      </c>
      <c r="O10" s="121">
        <v>0.0001178031307792</v>
      </c>
      <c r="P10" s="119">
        <v>0.0001178031307792</v>
      </c>
      <c r="Q10" s="119">
        <v>0</v>
      </c>
      <c r="R10" s="119">
        <v>0</v>
      </c>
      <c r="S10" s="119">
        <v>0</v>
      </c>
      <c r="T10" s="119">
        <v>0</v>
      </c>
      <c r="U10" s="121">
        <v>0</v>
      </c>
      <c r="V10" s="119">
        <v>0</v>
      </c>
      <c r="W10" s="119">
        <v>0</v>
      </c>
      <c r="X10" s="119">
        <v>0</v>
      </c>
      <c r="Y10" s="119">
        <v>0</v>
      </c>
      <c r="Z10" s="122">
        <v>0</v>
      </c>
      <c r="AA10" s="12"/>
    </row>
    <row r="11" ht="12.75" customHeight="1">
      <c r="A11" t="s" s="117">
        <v>259</v>
      </c>
      <c r="B11" t="s" s="123">
        <v>260</v>
      </c>
      <c r="C11" t="s" s="123">
        <v>243</v>
      </c>
      <c r="D11" t="s" s="123">
        <v>244</v>
      </c>
      <c r="E11" s="124">
        <v>2.88211694021177</v>
      </c>
      <c r="F11" s="124">
        <v>0</v>
      </c>
      <c r="G11" s="124">
        <v>2.88211694021177</v>
      </c>
      <c r="H11" s="124">
        <v>31.0574892095</v>
      </c>
      <c r="I11" s="125">
        <v>999</v>
      </c>
      <c r="J11" s="121">
        <v>1.67368067156908</v>
      </c>
      <c r="K11" s="124">
        <v>1.67368067156908</v>
      </c>
      <c r="L11" s="121">
        <v>0.99932881982528</v>
      </c>
      <c r="M11" s="124">
        <v>0.45207129436672</v>
      </c>
      <c r="N11" s="124">
        <v>0.54725752545856</v>
      </c>
      <c r="O11" s="121">
        <v>0.1618147026</v>
      </c>
      <c r="P11" s="124">
        <v>0.1618147026</v>
      </c>
      <c r="Q11" s="124">
        <v>0</v>
      </c>
      <c r="R11" s="124">
        <v>0</v>
      </c>
      <c r="S11" s="124">
        <v>0</v>
      </c>
      <c r="T11" s="124">
        <v>0</v>
      </c>
      <c r="U11" s="121">
        <v>0.04729274621741</v>
      </c>
      <c r="V11" s="124">
        <v>0.25883571715432</v>
      </c>
      <c r="W11" s="124">
        <v>0.14245468811024</v>
      </c>
      <c r="X11" s="124">
        <v>0.029083079715</v>
      </c>
      <c r="Y11" s="124">
        <v>0.00131310756281</v>
      </c>
      <c r="Z11" s="126">
        <v>-0.38439384632496</v>
      </c>
      <c r="AA11" s="12"/>
    </row>
    <row r="12" ht="12.75" customHeight="1">
      <c r="A12" t="s" s="117">
        <v>261</v>
      </c>
      <c r="B12" t="s" s="118">
        <v>262</v>
      </c>
      <c r="C12" t="s" s="118">
        <v>243</v>
      </c>
      <c r="D12" t="s" s="118">
        <v>244</v>
      </c>
      <c r="E12" s="119">
        <v>2.88211694021177</v>
      </c>
      <c r="F12" s="119">
        <v>0</v>
      </c>
      <c r="G12" s="119">
        <v>2.88211694021177</v>
      </c>
      <c r="H12" s="119">
        <v>31.0574892095</v>
      </c>
      <c r="I12" s="120">
        <v>999</v>
      </c>
      <c r="J12" s="121">
        <v>1.67368067156908</v>
      </c>
      <c r="K12" s="119">
        <v>1.67368067156908</v>
      </c>
      <c r="L12" s="121">
        <v>0.99932881982528</v>
      </c>
      <c r="M12" s="119">
        <v>0.45207129436672</v>
      </c>
      <c r="N12" s="119">
        <v>0.54725752545856</v>
      </c>
      <c r="O12" s="121">
        <v>0.1618147026</v>
      </c>
      <c r="P12" s="119">
        <v>0.1618147026</v>
      </c>
      <c r="Q12" s="119">
        <v>0</v>
      </c>
      <c r="R12" s="119">
        <v>0</v>
      </c>
      <c r="S12" s="119">
        <v>0</v>
      </c>
      <c r="T12" s="119">
        <v>0</v>
      </c>
      <c r="U12" s="121">
        <v>0.04729274621741</v>
      </c>
      <c r="V12" s="119">
        <v>0.25883571715432</v>
      </c>
      <c r="W12" s="119">
        <v>0.14245468811024</v>
      </c>
      <c r="X12" s="119">
        <v>0.029083079715</v>
      </c>
      <c r="Y12" s="119">
        <v>0.00131310756281</v>
      </c>
      <c r="Z12" s="122">
        <v>-0.38439384632496</v>
      </c>
      <c r="AA12" s="12"/>
    </row>
    <row r="13" ht="12.75" customHeight="1">
      <c r="A13" t="s" s="117">
        <v>263</v>
      </c>
      <c r="B13" t="s" s="123">
        <v>264</v>
      </c>
      <c r="C13" t="s" s="123">
        <v>62</v>
      </c>
      <c r="D13" t="s" s="123">
        <v>251</v>
      </c>
      <c r="E13" s="124">
        <v>0.0421665860384</v>
      </c>
      <c r="F13" s="124">
        <v>0</v>
      </c>
      <c r="G13" s="124">
        <v>0.0421665860384</v>
      </c>
      <c r="H13" s="124">
        <v>0.353694524</v>
      </c>
      <c r="I13" s="125">
        <v>101</v>
      </c>
      <c r="J13" s="121">
        <v>0.0421665860384</v>
      </c>
      <c r="K13" s="124">
        <v>0.0421665860384</v>
      </c>
      <c r="L13" s="121">
        <v>0</v>
      </c>
      <c r="M13" s="124">
        <v>0</v>
      </c>
      <c r="N13" s="124">
        <v>0</v>
      </c>
      <c r="O13" s="121">
        <v>0</v>
      </c>
      <c r="P13" s="124">
        <v>0</v>
      </c>
      <c r="Q13" s="124">
        <v>0</v>
      </c>
      <c r="R13" s="124">
        <v>0</v>
      </c>
      <c r="S13" s="124">
        <v>0</v>
      </c>
      <c r="T13" s="124">
        <v>0</v>
      </c>
      <c r="U13" s="121">
        <v>0</v>
      </c>
      <c r="V13" s="124">
        <v>0</v>
      </c>
      <c r="W13" s="124">
        <v>0</v>
      </c>
      <c r="X13" s="124">
        <v>0</v>
      </c>
      <c r="Y13" s="124">
        <v>0</v>
      </c>
      <c r="Z13" s="126">
        <v>0</v>
      </c>
      <c r="AA13" s="12"/>
    </row>
    <row r="14" ht="12.75" customHeight="1">
      <c r="A14" t="s" s="117">
        <v>265</v>
      </c>
      <c r="B14" t="s" s="118">
        <v>264</v>
      </c>
      <c r="C14" t="s" s="118">
        <v>62</v>
      </c>
      <c r="D14" t="s" s="118">
        <v>251</v>
      </c>
      <c r="E14" s="119">
        <v>0.0449686102786</v>
      </c>
      <c r="F14" s="119">
        <v>0</v>
      </c>
      <c r="G14" s="119">
        <v>0.0449686102786</v>
      </c>
      <c r="H14" s="119">
        <v>0.377877955</v>
      </c>
      <c r="I14" s="120">
        <v>101</v>
      </c>
      <c r="J14" s="121">
        <v>0.0449686102786</v>
      </c>
      <c r="K14" s="119">
        <v>0.0449686102786</v>
      </c>
      <c r="L14" s="121">
        <v>0</v>
      </c>
      <c r="M14" s="119">
        <v>0</v>
      </c>
      <c r="N14" s="119">
        <v>0</v>
      </c>
      <c r="O14" s="121">
        <v>0</v>
      </c>
      <c r="P14" s="119">
        <v>0</v>
      </c>
      <c r="Q14" s="119">
        <v>0</v>
      </c>
      <c r="R14" s="119">
        <v>0</v>
      </c>
      <c r="S14" s="119">
        <v>0</v>
      </c>
      <c r="T14" s="119">
        <v>0</v>
      </c>
      <c r="U14" s="121">
        <v>0</v>
      </c>
      <c r="V14" s="119">
        <v>0</v>
      </c>
      <c r="W14" s="119">
        <v>0</v>
      </c>
      <c r="X14" s="119">
        <v>0</v>
      </c>
      <c r="Y14" s="119">
        <v>0</v>
      </c>
      <c r="Z14" s="122">
        <v>0</v>
      </c>
      <c r="AA14" s="12"/>
    </row>
    <row r="15" ht="12.75" customHeight="1">
      <c r="A15" t="s" s="117">
        <v>266</v>
      </c>
      <c r="B15" t="s" s="123">
        <v>267</v>
      </c>
      <c r="C15" t="s" s="123">
        <v>247</v>
      </c>
      <c r="D15" t="s" s="123">
        <v>244</v>
      </c>
      <c r="E15" s="124">
        <v>1.925311866730</v>
      </c>
      <c r="F15" s="124">
        <v>0</v>
      </c>
      <c r="G15" s="124">
        <v>1.925311866730</v>
      </c>
      <c r="H15" s="124">
        <v>18.90340619</v>
      </c>
      <c r="I15" s="125">
        <v>100</v>
      </c>
      <c r="J15" s="121">
        <v>1.216193376430</v>
      </c>
      <c r="K15" s="124">
        <v>1.216193376430</v>
      </c>
      <c r="L15" s="121">
        <v>0.8774056100199999</v>
      </c>
      <c r="M15" s="124">
        <v>0.059275897520</v>
      </c>
      <c r="N15" s="124">
        <v>0.8181297125</v>
      </c>
      <c r="O15" s="121">
        <v>0.073441667820</v>
      </c>
      <c r="P15" s="124">
        <v>0</v>
      </c>
      <c r="Q15" s="124">
        <v>0.073441667820</v>
      </c>
      <c r="R15" s="124">
        <v>0</v>
      </c>
      <c r="S15" s="124">
        <v>0</v>
      </c>
      <c r="T15" s="124">
        <v>0</v>
      </c>
      <c r="U15" s="121">
        <v>-0.241728787540</v>
      </c>
      <c r="V15" s="124">
        <v>0</v>
      </c>
      <c r="W15" s="124">
        <v>0.0470453276</v>
      </c>
      <c r="X15" s="124">
        <v>0.0242108128</v>
      </c>
      <c r="Y15" s="124">
        <v>0.177805371640</v>
      </c>
      <c r="Z15" s="126">
        <v>-0.490790299580</v>
      </c>
      <c r="AA15" s="12"/>
    </row>
    <row r="16" ht="12.75" customHeight="1">
      <c r="A16" t="s" s="117">
        <v>268</v>
      </c>
      <c r="B16" t="s" s="118">
        <v>269</v>
      </c>
      <c r="C16" t="s" s="118">
        <v>247</v>
      </c>
      <c r="D16" t="s" s="118">
        <v>251</v>
      </c>
      <c r="E16" s="119">
        <v>6.12326328241975</v>
      </c>
      <c r="F16" s="119">
        <v>0</v>
      </c>
      <c r="G16" s="119">
        <v>6.12326328241975</v>
      </c>
      <c r="H16" s="119">
        <v>66.218493802612</v>
      </c>
      <c r="I16" s="120">
        <v>100</v>
      </c>
      <c r="J16" s="121">
        <v>4.72271579154778</v>
      </c>
      <c r="K16" s="119">
        <v>4.72271579154778</v>
      </c>
      <c r="L16" s="121">
        <v>0.356540922700085</v>
      </c>
      <c r="M16" s="119">
        <v>0.278484241057907</v>
      </c>
      <c r="N16" s="119">
        <v>0.07805668164217811</v>
      </c>
      <c r="O16" s="121">
        <v>0</v>
      </c>
      <c r="P16" s="119">
        <v>0</v>
      </c>
      <c r="Q16" s="119">
        <v>0</v>
      </c>
      <c r="R16" s="119">
        <v>0</v>
      </c>
      <c r="S16" s="119">
        <v>0</v>
      </c>
      <c r="T16" s="119">
        <v>0</v>
      </c>
      <c r="U16" s="121">
        <v>1.04400656817188</v>
      </c>
      <c r="V16" s="119">
        <v>0.480511126885447</v>
      </c>
      <c r="W16" s="119">
        <v>0.409863004018025</v>
      </c>
      <c r="X16" s="119">
        <v>1.81627577759593</v>
      </c>
      <c r="Y16" s="119">
        <v>0.0079449295603905</v>
      </c>
      <c r="Z16" s="122">
        <v>-1.67058826988791</v>
      </c>
      <c r="AA16" s="12"/>
    </row>
    <row r="17" ht="12.75" customHeight="1">
      <c r="A17" t="s" s="117">
        <v>270</v>
      </c>
      <c r="B17" t="s" s="123">
        <v>269</v>
      </c>
      <c r="C17" t="s" s="123">
        <v>247</v>
      </c>
      <c r="D17" t="s" s="123">
        <v>251</v>
      </c>
      <c r="E17" s="124">
        <v>6.17715689207603</v>
      </c>
      <c r="F17" s="124">
        <v>0</v>
      </c>
      <c r="G17" s="124">
        <v>6.17715689207603</v>
      </c>
      <c r="H17" s="124">
        <v>66.859071442995</v>
      </c>
      <c r="I17" s="125">
        <v>100</v>
      </c>
      <c r="J17" s="121">
        <v>4.77678425646672</v>
      </c>
      <c r="K17" s="124">
        <v>4.77678425646672</v>
      </c>
      <c r="L17" s="121">
        <v>0.356540920401405</v>
      </c>
      <c r="M17" s="124">
        <v>0.278484239800637</v>
      </c>
      <c r="N17" s="124">
        <v>0.07805668060076811</v>
      </c>
      <c r="O17" s="121">
        <v>0</v>
      </c>
      <c r="P17" s="124">
        <v>0</v>
      </c>
      <c r="Q17" s="124">
        <v>0</v>
      </c>
      <c r="R17" s="124">
        <v>0</v>
      </c>
      <c r="S17" s="124">
        <v>0</v>
      </c>
      <c r="T17" s="124">
        <v>0</v>
      </c>
      <c r="U17" s="121">
        <v>1.04383171520791</v>
      </c>
      <c r="V17" s="124">
        <v>0.47101303525657</v>
      </c>
      <c r="W17" s="124">
        <v>0.401890748064286</v>
      </c>
      <c r="X17" s="124">
        <v>1.81463207453741</v>
      </c>
      <c r="Y17" s="124">
        <v>0.0078707160677862</v>
      </c>
      <c r="Z17" s="126">
        <v>-1.65157485871814</v>
      </c>
      <c r="AA17" s="12"/>
    </row>
    <row r="18" ht="12.75" customHeight="1">
      <c r="A18" t="s" s="117">
        <v>271</v>
      </c>
      <c r="B18" t="s" s="118">
        <v>269</v>
      </c>
      <c r="C18" t="s" s="118">
        <v>247</v>
      </c>
      <c r="D18" t="s" s="118">
        <v>251</v>
      </c>
      <c r="E18" s="119">
        <v>6.33807153111945</v>
      </c>
      <c r="F18" s="119">
        <v>0</v>
      </c>
      <c r="G18" s="119">
        <v>6.33807153111945</v>
      </c>
      <c r="H18" s="119">
        <v>68.865738313105</v>
      </c>
      <c r="I18" s="120">
        <v>100</v>
      </c>
      <c r="J18" s="121">
        <v>4.94400246872987</v>
      </c>
      <c r="K18" s="119">
        <v>4.94400246872987</v>
      </c>
      <c r="L18" s="121">
        <v>0.356540922700085</v>
      </c>
      <c r="M18" s="119">
        <v>0.278484241057907</v>
      </c>
      <c r="N18" s="119">
        <v>0.07805668164217811</v>
      </c>
      <c r="O18" s="121">
        <v>0</v>
      </c>
      <c r="P18" s="119">
        <v>0</v>
      </c>
      <c r="Q18" s="119">
        <v>0</v>
      </c>
      <c r="R18" s="119">
        <v>0</v>
      </c>
      <c r="S18" s="119">
        <v>0</v>
      </c>
      <c r="T18" s="119">
        <v>0</v>
      </c>
      <c r="U18" s="121">
        <v>1.03752813968949</v>
      </c>
      <c r="V18" s="119">
        <v>0.476828188575605</v>
      </c>
      <c r="W18" s="119">
        <v>0.40677172469039</v>
      </c>
      <c r="X18" s="119">
        <v>1.81563842300533</v>
      </c>
      <c r="Y18" s="119">
        <v>0.007916152937977001</v>
      </c>
      <c r="Z18" s="122">
        <v>-1.66962634951981</v>
      </c>
      <c r="AA18" s="12"/>
    </row>
    <row r="19" ht="12.75" customHeight="1">
      <c r="A19" t="s" s="117">
        <v>272</v>
      </c>
      <c r="B19" t="s" s="123">
        <v>269</v>
      </c>
      <c r="C19" t="s" s="123">
        <v>247</v>
      </c>
      <c r="D19" t="s" s="123">
        <v>251</v>
      </c>
      <c r="E19" s="124">
        <v>6.3914128059569</v>
      </c>
      <c r="F19" s="124">
        <v>0</v>
      </c>
      <c r="G19" s="124">
        <v>6.3914128059569</v>
      </c>
      <c r="H19" s="124">
        <v>69.38446099886799</v>
      </c>
      <c r="I19" s="125">
        <v>100</v>
      </c>
      <c r="J19" s="121">
        <v>4.99665408132117</v>
      </c>
      <c r="K19" s="124">
        <v>4.99665408132117</v>
      </c>
      <c r="L19" s="121">
        <v>0.356540923561945</v>
      </c>
      <c r="M19" s="124">
        <v>0.278484242961177</v>
      </c>
      <c r="N19" s="124">
        <v>0.07805668060076811</v>
      </c>
      <c r="O19" s="121">
        <v>0</v>
      </c>
      <c r="P19" s="124">
        <v>0</v>
      </c>
      <c r="Q19" s="124">
        <v>0</v>
      </c>
      <c r="R19" s="124">
        <v>0</v>
      </c>
      <c r="S19" s="124">
        <v>0</v>
      </c>
      <c r="T19" s="124">
        <v>0</v>
      </c>
      <c r="U19" s="121">
        <v>1.03821780107378</v>
      </c>
      <c r="V19" s="124">
        <v>0.4708191985136</v>
      </c>
      <c r="W19" s="124">
        <v>0.401728055746584</v>
      </c>
      <c r="X19" s="124">
        <v>1.8145985294682</v>
      </c>
      <c r="Y19" s="124">
        <v>0.0078692015368995</v>
      </c>
      <c r="Z19" s="126">
        <v>-1.6567971841915</v>
      </c>
      <c r="AA19" s="12"/>
    </row>
    <row r="20" ht="12.75" customHeight="1">
      <c r="A20" t="s" s="117">
        <v>273</v>
      </c>
      <c r="B20" t="s" s="118">
        <v>274</v>
      </c>
      <c r="C20" t="s" s="118">
        <v>250</v>
      </c>
      <c r="D20" t="s" s="118">
        <v>251</v>
      </c>
      <c r="E20" s="119">
        <v>4.75748661797425</v>
      </c>
      <c r="F20" s="119">
        <v>0</v>
      </c>
      <c r="G20" s="119">
        <v>4.75748661797425</v>
      </c>
      <c r="H20" s="119">
        <v>41.760573193003</v>
      </c>
      <c r="I20" s="120">
        <v>100</v>
      </c>
      <c r="J20" s="121">
        <v>4.25649409813017</v>
      </c>
      <c r="K20" s="119">
        <v>4.25649409813017</v>
      </c>
      <c r="L20" s="121">
        <v>0.281363269912949</v>
      </c>
      <c r="M20" s="119">
        <v>0.232318810393116</v>
      </c>
      <c r="N20" s="119">
        <v>0.0490444595198325</v>
      </c>
      <c r="O20" s="121">
        <v>0</v>
      </c>
      <c r="P20" s="119">
        <v>0</v>
      </c>
      <c r="Q20" s="119">
        <v>0</v>
      </c>
      <c r="R20" s="119">
        <v>0</v>
      </c>
      <c r="S20" s="119">
        <v>0</v>
      </c>
      <c r="T20" s="119">
        <v>0</v>
      </c>
      <c r="U20" s="121">
        <v>0.219629249931123</v>
      </c>
      <c r="V20" s="119">
        <v>0.324914077530857</v>
      </c>
      <c r="W20" s="119">
        <v>0.273890675797387</v>
      </c>
      <c r="X20" s="119">
        <v>2.50757123720483</v>
      </c>
      <c r="Y20" s="119">
        <v>0.0045034604048732</v>
      </c>
      <c r="Z20" s="122">
        <v>-2.89125020100682</v>
      </c>
      <c r="AA20" s="12"/>
    </row>
    <row r="21" ht="12.75" customHeight="1">
      <c r="A21" t="s" s="117">
        <v>275</v>
      </c>
      <c r="B21" t="s" s="123">
        <v>276</v>
      </c>
      <c r="C21" t="s" s="123">
        <v>243</v>
      </c>
      <c r="D21" t="s" s="123">
        <v>251</v>
      </c>
      <c r="E21" s="124">
        <v>5.48245856145257</v>
      </c>
      <c r="F21" s="124">
        <v>0</v>
      </c>
      <c r="G21" s="124">
        <v>5.48245856145257</v>
      </c>
      <c r="H21" s="124">
        <v>53.702967464520</v>
      </c>
      <c r="I21" s="125">
        <v>100</v>
      </c>
      <c r="J21" s="121">
        <v>4.20232962975272</v>
      </c>
      <c r="K21" s="124">
        <v>4.20232962975272</v>
      </c>
      <c r="L21" s="121">
        <v>0.433728096362079</v>
      </c>
      <c r="M21" s="124">
        <v>0.336157244289546</v>
      </c>
      <c r="N21" s="124">
        <v>0.0975708520725327</v>
      </c>
      <c r="O21" s="121">
        <v>0</v>
      </c>
      <c r="P21" s="124">
        <v>0</v>
      </c>
      <c r="Q21" s="124">
        <v>0</v>
      </c>
      <c r="R21" s="124">
        <v>0</v>
      </c>
      <c r="S21" s="124">
        <v>0</v>
      </c>
      <c r="T21" s="124">
        <v>0</v>
      </c>
      <c r="U21" s="121">
        <v>0.846400835337772</v>
      </c>
      <c r="V21" s="124">
        <v>0.591242837589481</v>
      </c>
      <c r="W21" s="124">
        <v>0.496914867471517</v>
      </c>
      <c r="X21" s="124">
        <v>1.47039880122464</v>
      </c>
      <c r="Y21" s="124">
        <v>0.0057142502698024</v>
      </c>
      <c r="Z21" s="126">
        <v>-1.71786992121767</v>
      </c>
      <c r="AA21" s="12"/>
    </row>
    <row r="22" ht="12.75" customHeight="1">
      <c r="A22" t="s" s="117">
        <v>277</v>
      </c>
      <c r="B22" t="s" s="118">
        <v>278</v>
      </c>
      <c r="C22" t="s" s="118">
        <v>243</v>
      </c>
      <c r="D22" t="s" s="118">
        <v>251</v>
      </c>
      <c r="E22" s="119">
        <v>4.91375839929994</v>
      </c>
      <c r="F22" s="119">
        <v>0</v>
      </c>
      <c r="G22" s="119">
        <v>4.91375839929994</v>
      </c>
      <c r="H22" s="119">
        <v>49.321794618720</v>
      </c>
      <c r="I22" s="120">
        <v>100</v>
      </c>
      <c r="J22" s="121">
        <v>3.4074449463237</v>
      </c>
      <c r="K22" s="119">
        <v>3.4074449463237</v>
      </c>
      <c r="L22" s="121">
        <v>0.458325572502364</v>
      </c>
      <c r="M22" s="119">
        <v>0.349046218194304</v>
      </c>
      <c r="N22" s="119">
        <v>0.109279354308059</v>
      </c>
      <c r="O22" s="121">
        <v>0</v>
      </c>
      <c r="P22" s="119">
        <v>0</v>
      </c>
      <c r="Q22" s="119">
        <v>0</v>
      </c>
      <c r="R22" s="119">
        <v>0</v>
      </c>
      <c r="S22" s="119">
        <v>0</v>
      </c>
      <c r="T22" s="119">
        <v>0</v>
      </c>
      <c r="U22" s="121">
        <v>1.04798788047388</v>
      </c>
      <c r="V22" s="119">
        <v>0.656337864204344</v>
      </c>
      <c r="W22" s="119">
        <v>0.551264979306441</v>
      </c>
      <c r="X22" s="119">
        <v>0.881598495086156</v>
      </c>
      <c r="Y22" s="119">
        <v>0.0057412647882277</v>
      </c>
      <c r="Z22" s="122">
        <v>-1.04695472291129</v>
      </c>
      <c r="AA22" s="12"/>
    </row>
    <row r="23" ht="12.75" customHeight="1">
      <c r="A23" t="s" s="117">
        <v>279</v>
      </c>
      <c r="B23" t="s" s="123">
        <v>280</v>
      </c>
      <c r="C23" t="s" s="123">
        <v>243</v>
      </c>
      <c r="D23" t="s" s="123">
        <v>251</v>
      </c>
      <c r="E23" s="124">
        <v>4.98920945285835</v>
      </c>
      <c r="F23" s="124">
        <v>0</v>
      </c>
      <c r="G23" s="124">
        <v>4.98920945285835</v>
      </c>
      <c r="H23" s="124">
        <v>50.218603315254</v>
      </c>
      <c r="I23" s="125">
        <v>100</v>
      </c>
      <c r="J23" s="121">
        <v>3.4831407972109</v>
      </c>
      <c r="K23" s="124">
        <v>3.4831407972109</v>
      </c>
      <c r="L23" s="121">
        <v>0.458325569287663</v>
      </c>
      <c r="M23" s="124">
        <v>0.349046216437604</v>
      </c>
      <c r="N23" s="124">
        <v>0.109279352850059</v>
      </c>
      <c r="O23" s="121">
        <v>0</v>
      </c>
      <c r="P23" s="124">
        <v>0</v>
      </c>
      <c r="Q23" s="124">
        <v>0</v>
      </c>
      <c r="R23" s="124">
        <v>0</v>
      </c>
      <c r="S23" s="124">
        <v>0</v>
      </c>
      <c r="T23" s="124">
        <v>0</v>
      </c>
      <c r="U23" s="121">
        <v>1.04774308635978</v>
      </c>
      <c r="V23" s="124">
        <v>0.643040535962826</v>
      </c>
      <c r="W23" s="124">
        <v>0.540103820977107</v>
      </c>
      <c r="X23" s="124">
        <v>0.879297310796425</v>
      </c>
      <c r="Y23" s="124">
        <v>0.0056373658761217</v>
      </c>
      <c r="Z23" s="126">
        <v>-1.0203359472527</v>
      </c>
      <c r="AA23" s="12"/>
    </row>
    <row r="24" ht="12.75" customHeight="1">
      <c r="A24" t="s" s="117">
        <v>281</v>
      </c>
      <c r="B24" t="s" s="118">
        <v>278</v>
      </c>
      <c r="C24" t="s" s="118">
        <v>243</v>
      </c>
      <c r="D24" t="s" s="118">
        <v>251</v>
      </c>
      <c r="E24" s="119">
        <v>5.21448994751871</v>
      </c>
      <c r="F24" s="119">
        <v>0</v>
      </c>
      <c r="G24" s="119">
        <v>5.21448994751871</v>
      </c>
      <c r="H24" s="119">
        <v>53.027936933410</v>
      </c>
      <c r="I24" s="120">
        <v>100</v>
      </c>
      <c r="J24" s="121">
        <v>3.71724629438006</v>
      </c>
      <c r="K24" s="119">
        <v>3.71724629438006</v>
      </c>
      <c r="L24" s="121">
        <v>0.458325572502364</v>
      </c>
      <c r="M24" s="119">
        <v>0.349046218194304</v>
      </c>
      <c r="N24" s="119">
        <v>0.109279354308059</v>
      </c>
      <c r="O24" s="121">
        <v>0</v>
      </c>
      <c r="P24" s="119">
        <v>0</v>
      </c>
      <c r="Q24" s="119">
        <v>0</v>
      </c>
      <c r="R24" s="119">
        <v>0</v>
      </c>
      <c r="S24" s="119">
        <v>0</v>
      </c>
      <c r="T24" s="119">
        <v>0</v>
      </c>
      <c r="U24" s="121">
        <v>1.03891808063629</v>
      </c>
      <c r="V24" s="119">
        <v>0.651181750580373</v>
      </c>
      <c r="W24" s="119">
        <v>0.546937188257442</v>
      </c>
      <c r="X24" s="119">
        <v>0.880706198668974</v>
      </c>
      <c r="Y24" s="119">
        <v>0.0057009775046507</v>
      </c>
      <c r="Z24" s="122">
        <v>-1.04560803437515</v>
      </c>
      <c r="AA24" s="12"/>
    </row>
    <row r="25" ht="12.75" customHeight="1">
      <c r="A25" t="s" s="117">
        <v>282</v>
      </c>
      <c r="B25" t="s" s="123">
        <v>278</v>
      </c>
      <c r="C25" t="s" s="123">
        <v>243</v>
      </c>
      <c r="D25" t="s" s="123">
        <v>251</v>
      </c>
      <c r="E25" s="124">
        <v>5.28916773225232</v>
      </c>
      <c r="F25" s="124">
        <v>0</v>
      </c>
      <c r="G25" s="124">
        <v>5.28916773225232</v>
      </c>
      <c r="H25" s="124">
        <v>53.754148693478</v>
      </c>
      <c r="I25" s="125">
        <v>100</v>
      </c>
      <c r="J25" s="121">
        <v>3.79095855201318</v>
      </c>
      <c r="K25" s="124">
        <v>3.79095855201318</v>
      </c>
      <c r="L25" s="121">
        <v>0.458325573711103</v>
      </c>
      <c r="M25" s="124">
        <v>0.349046220861044</v>
      </c>
      <c r="N25" s="124">
        <v>0.109279352850059</v>
      </c>
      <c r="O25" s="121">
        <v>0</v>
      </c>
      <c r="P25" s="124">
        <v>0</v>
      </c>
      <c r="Q25" s="124">
        <v>0</v>
      </c>
      <c r="R25" s="124">
        <v>0</v>
      </c>
      <c r="S25" s="124">
        <v>0</v>
      </c>
      <c r="T25" s="124">
        <v>0</v>
      </c>
      <c r="U25" s="121">
        <v>1.03988360652804</v>
      </c>
      <c r="V25" s="124">
        <v>0.642769164469414</v>
      </c>
      <c r="W25" s="124">
        <v>0.539876051727843</v>
      </c>
      <c r="X25" s="124">
        <v>0.879250347702753</v>
      </c>
      <c r="Y25" s="124">
        <v>0.0056352455585084</v>
      </c>
      <c r="Z25" s="126">
        <v>-1.02764720293048</v>
      </c>
      <c r="AA25" s="12"/>
    </row>
    <row r="26" ht="12.75" customHeight="1">
      <c r="A26" t="s" s="117">
        <v>283</v>
      </c>
      <c r="B26" t="s" s="118">
        <v>284</v>
      </c>
      <c r="C26" t="s" s="118">
        <v>243</v>
      </c>
      <c r="D26" t="s" s="118">
        <v>251</v>
      </c>
      <c r="E26" s="119">
        <v>3.30126949806343</v>
      </c>
      <c r="F26" s="119">
        <v>0</v>
      </c>
      <c r="G26" s="119">
        <v>3.30126949806343</v>
      </c>
      <c r="H26" s="119">
        <v>33.214096826031</v>
      </c>
      <c r="I26" s="120">
        <v>100</v>
      </c>
      <c r="J26" s="121">
        <v>2.27686039604869</v>
      </c>
      <c r="K26" s="119">
        <v>2.27686039604869</v>
      </c>
      <c r="L26" s="121">
        <v>0.310026285087731</v>
      </c>
      <c r="M26" s="119">
        <v>0.235872437518971</v>
      </c>
      <c r="N26" s="119">
        <v>0.0741538475687592</v>
      </c>
      <c r="O26" s="121">
        <v>0</v>
      </c>
      <c r="P26" s="119">
        <v>0</v>
      </c>
      <c r="Q26" s="119">
        <v>0</v>
      </c>
      <c r="R26" s="119">
        <v>0</v>
      </c>
      <c r="S26" s="119">
        <v>0</v>
      </c>
      <c r="T26" s="119">
        <v>0</v>
      </c>
      <c r="U26" s="121">
        <v>0.714382816927013</v>
      </c>
      <c r="V26" s="119">
        <v>0.444978899733034</v>
      </c>
      <c r="W26" s="119">
        <v>0.373729540848763</v>
      </c>
      <c r="X26" s="119">
        <v>0.5708653909954799</v>
      </c>
      <c r="Y26" s="119">
        <v>0.0038708945695262</v>
      </c>
      <c r="Z26" s="122">
        <v>-0.67906190921979</v>
      </c>
      <c r="AA26" s="12"/>
    </row>
    <row r="27" ht="12.75" customHeight="1">
      <c r="A27" t="s" s="117">
        <v>285</v>
      </c>
      <c r="B27" t="s" s="123">
        <v>286</v>
      </c>
      <c r="C27" t="s" s="123">
        <v>243</v>
      </c>
      <c r="D27" t="s" s="123">
        <v>251</v>
      </c>
      <c r="E27" s="124">
        <v>4.91375839929994</v>
      </c>
      <c r="F27" s="124">
        <v>0</v>
      </c>
      <c r="G27" s="124">
        <v>4.91375839929994</v>
      </c>
      <c r="H27" s="124">
        <v>49.321794618720</v>
      </c>
      <c r="I27" s="125">
        <v>100</v>
      </c>
      <c r="J27" s="121">
        <v>3.4074449463237</v>
      </c>
      <c r="K27" s="124">
        <v>3.4074449463237</v>
      </c>
      <c r="L27" s="121">
        <v>0.458325572502364</v>
      </c>
      <c r="M27" s="124">
        <v>0.349046218194304</v>
      </c>
      <c r="N27" s="124">
        <v>0.109279354308059</v>
      </c>
      <c r="O27" s="121">
        <v>0</v>
      </c>
      <c r="P27" s="124">
        <v>0</v>
      </c>
      <c r="Q27" s="124">
        <v>0</v>
      </c>
      <c r="R27" s="124">
        <v>0</v>
      </c>
      <c r="S27" s="124">
        <v>0</v>
      </c>
      <c r="T27" s="124">
        <v>0</v>
      </c>
      <c r="U27" s="121">
        <v>1.04798788047388</v>
      </c>
      <c r="V27" s="124">
        <v>0.656337864204344</v>
      </c>
      <c r="W27" s="124">
        <v>0.551264979306441</v>
      </c>
      <c r="X27" s="124">
        <v>0.881598495086156</v>
      </c>
      <c r="Y27" s="124">
        <v>0.0057412647882277</v>
      </c>
      <c r="Z27" s="126">
        <v>-1.04695472291129</v>
      </c>
      <c r="AA27" s="12"/>
    </row>
    <row r="28" ht="12.75" customHeight="1">
      <c r="A28" t="s" s="117">
        <v>287</v>
      </c>
      <c r="B28" t="s" s="118">
        <v>284</v>
      </c>
      <c r="C28" t="s" s="118">
        <v>243</v>
      </c>
      <c r="D28" t="s" s="118">
        <v>251</v>
      </c>
      <c r="E28" s="119">
        <v>3.35246842728847</v>
      </c>
      <c r="F28" s="119">
        <v>0</v>
      </c>
      <c r="G28" s="119">
        <v>3.35246842728847</v>
      </c>
      <c r="H28" s="119">
        <v>33.822645584391</v>
      </c>
      <c r="I28" s="120">
        <v>100</v>
      </c>
      <c r="J28" s="121">
        <v>2.32822543773139</v>
      </c>
      <c r="K28" s="119">
        <v>2.32822543773139</v>
      </c>
      <c r="L28" s="121">
        <v>0.310026282903401</v>
      </c>
      <c r="M28" s="119">
        <v>0.235872436324001</v>
      </c>
      <c r="N28" s="119">
        <v>0.0741538465793992</v>
      </c>
      <c r="O28" s="121">
        <v>0</v>
      </c>
      <c r="P28" s="119">
        <v>0</v>
      </c>
      <c r="Q28" s="119">
        <v>0</v>
      </c>
      <c r="R28" s="119">
        <v>0</v>
      </c>
      <c r="S28" s="119">
        <v>0</v>
      </c>
      <c r="T28" s="119">
        <v>0</v>
      </c>
      <c r="U28" s="121">
        <v>0.714216706653681</v>
      </c>
      <c r="V28" s="119">
        <v>0.435955712711473</v>
      </c>
      <c r="W28" s="119">
        <v>0.366155897679796</v>
      </c>
      <c r="X28" s="119">
        <v>0.5693038730855799</v>
      </c>
      <c r="Y28" s="119">
        <v>0.0038003917510347</v>
      </c>
      <c r="Z28" s="122">
        <v>-0.660999168574203</v>
      </c>
      <c r="AA28" s="12"/>
    </row>
    <row r="29" ht="12.75" customHeight="1">
      <c r="A29" t="s" s="117">
        <v>288</v>
      </c>
      <c r="B29" t="s" s="123">
        <v>284</v>
      </c>
      <c r="C29" t="s" s="123">
        <v>243</v>
      </c>
      <c r="D29" t="s" s="123">
        <v>251</v>
      </c>
      <c r="E29" s="124">
        <v>3.50533733430895</v>
      </c>
      <c r="F29" s="124">
        <v>0</v>
      </c>
      <c r="G29" s="124">
        <v>3.50533733430895</v>
      </c>
      <c r="H29" s="124">
        <v>35.728979110999</v>
      </c>
      <c r="I29" s="125">
        <v>100</v>
      </c>
      <c r="J29" s="121">
        <v>2.4870827393556</v>
      </c>
      <c r="K29" s="124">
        <v>2.4870827393556</v>
      </c>
      <c r="L29" s="121">
        <v>0.310026285087731</v>
      </c>
      <c r="M29" s="124">
        <v>0.235872437518971</v>
      </c>
      <c r="N29" s="124">
        <v>0.0741538475687592</v>
      </c>
      <c r="O29" s="121">
        <v>0</v>
      </c>
      <c r="P29" s="124">
        <v>0</v>
      </c>
      <c r="Q29" s="124">
        <v>0</v>
      </c>
      <c r="R29" s="124">
        <v>0</v>
      </c>
      <c r="S29" s="124">
        <v>0</v>
      </c>
      <c r="T29" s="124">
        <v>0</v>
      </c>
      <c r="U29" s="121">
        <v>0.708228309865618</v>
      </c>
      <c r="V29" s="124">
        <v>0.441480108338158</v>
      </c>
      <c r="W29" s="124">
        <v>0.370792825487407</v>
      </c>
      <c r="X29" s="124">
        <v>0.570259904127427</v>
      </c>
      <c r="Y29" s="124">
        <v>0.0038435567716319</v>
      </c>
      <c r="Z29" s="126">
        <v>-0.678148084859006</v>
      </c>
      <c r="AA29" s="12"/>
    </row>
    <row r="30" ht="12.75" customHeight="1">
      <c r="A30" t="s" s="117">
        <v>289</v>
      </c>
      <c r="B30" t="s" s="118">
        <v>284</v>
      </c>
      <c r="C30" t="s" s="118">
        <v>243</v>
      </c>
      <c r="D30" t="s" s="118">
        <v>251</v>
      </c>
      <c r="E30" s="119">
        <v>3.5560115454551</v>
      </c>
      <c r="F30" s="119">
        <v>0</v>
      </c>
      <c r="G30" s="119">
        <v>3.5560115454551</v>
      </c>
      <c r="H30" s="119">
        <v>36.221765662473</v>
      </c>
      <c r="I30" s="120">
        <v>100</v>
      </c>
      <c r="J30" s="121">
        <v>2.5371017713434</v>
      </c>
      <c r="K30" s="119">
        <v>2.5371017713434</v>
      </c>
      <c r="L30" s="121">
        <v>0.310026285908581</v>
      </c>
      <c r="M30" s="119">
        <v>0.235872439329181</v>
      </c>
      <c r="N30" s="119">
        <v>0.0741538465793992</v>
      </c>
      <c r="O30" s="121">
        <v>0</v>
      </c>
      <c r="P30" s="119">
        <v>0</v>
      </c>
      <c r="Q30" s="119">
        <v>0</v>
      </c>
      <c r="R30" s="119">
        <v>0</v>
      </c>
      <c r="S30" s="119">
        <v>0</v>
      </c>
      <c r="T30" s="119">
        <v>0</v>
      </c>
      <c r="U30" s="121">
        <v>0.708883488203119</v>
      </c>
      <c r="V30" s="119">
        <v>0.435771567770044</v>
      </c>
      <c r="W30" s="119">
        <v>0.366001339991346</v>
      </c>
      <c r="X30" s="119">
        <v>0.569272005277911</v>
      </c>
      <c r="Y30" s="119">
        <v>0.0037989529447988</v>
      </c>
      <c r="Z30" s="122">
        <v>-0.665960377780981</v>
      </c>
      <c r="AA30" s="12"/>
    </row>
    <row r="31" ht="12.75" customHeight="1">
      <c r="A31" t="s" s="117">
        <v>290</v>
      </c>
      <c r="B31" t="s" s="123">
        <v>291</v>
      </c>
      <c r="C31" t="s" s="123">
        <v>243</v>
      </c>
      <c r="D31" t="s" s="123">
        <v>251</v>
      </c>
      <c r="E31" s="124">
        <v>3.65981999558533</v>
      </c>
      <c r="F31" s="124">
        <v>0</v>
      </c>
      <c r="G31" s="124">
        <v>3.65981999558533</v>
      </c>
      <c r="H31" s="124">
        <v>38.443512845618</v>
      </c>
      <c r="I31" s="125">
        <v>100</v>
      </c>
      <c r="J31" s="121">
        <v>2.2650050020121</v>
      </c>
      <c r="K31" s="124">
        <v>2.2650050020121</v>
      </c>
      <c r="L31" s="121">
        <v>0.387651486266119</v>
      </c>
      <c r="M31" s="124">
        <v>0.290080634193586</v>
      </c>
      <c r="N31" s="124">
        <v>0.0975708520725327</v>
      </c>
      <c r="O31" s="121">
        <v>0</v>
      </c>
      <c r="P31" s="124">
        <v>0</v>
      </c>
      <c r="Q31" s="124">
        <v>0</v>
      </c>
      <c r="R31" s="124">
        <v>0</v>
      </c>
      <c r="S31" s="124">
        <v>0</v>
      </c>
      <c r="T31" s="124">
        <v>0</v>
      </c>
      <c r="U31" s="121">
        <v>1.00716350730711</v>
      </c>
      <c r="V31" s="124">
        <v>0.577365057121034</v>
      </c>
      <c r="W31" s="124">
        <v>0.484652153213262</v>
      </c>
      <c r="X31" s="124">
        <v>0.185174010264714</v>
      </c>
      <c r="Y31" s="124">
        <v>0.0045769284996939</v>
      </c>
      <c r="Z31" s="126">
        <v>-0.244604641791594</v>
      </c>
      <c r="AA31" s="12"/>
    </row>
    <row r="32" ht="12.75" customHeight="1">
      <c r="A32" t="s" s="117">
        <v>292</v>
      </c>
      <c r="B32" t="s" s="118">
        <v>291</v>
      </c>
      <c r="C32" t="s" s="118">
        <v>243</v>
      </c>
      <c r="D32" t="s" s="118">
        <v>251</v>
      </c>
      <c r="E32" s="119">
        <v>3.72718700766892</v>
      </c>
      <c r="F32" s="119">
        <v>0</v>
      </c>
      <c r="G32" s="119">
        <v>3.72718700766892</v>
      </c>
      <c r="H32" s="119">
        <v>39.244234896095</v>
      </c>
      <c r="I32" s="120">
        <v>100</v>
      </c>
      <c r="J32" s="121">
        <v>2.33259058318257</v>
      </c>
      <c r="K32" s="119">
        <v>2.33259058318257</v>
      </c>
      <c r="L32" s="121">
        <v>0.387651483394749</v>
      </c>
      <c r="M32" s="119">
        <v>0.290080632623986</v>
      </c>
      <c r="N32" s="119">
        <v>0.0975708507707627</v>
      </c>
      <c r="O32" s="121">
        <v>0</v>
      </c>
      <c r="P32" s="119">
        <v>0</v>
      </c>
      <c r="Q32" s="119">
        <v>0</v>
      </c>
      <c r="R32" s="119">
        <v>0</v>
      </c>
      <c r="S32" s="119">
        <v>0</v>
      </c>
      <c r="T32" s="119">
        <v>0</v>
      </c>
      <c r="U32" s="121">
        <v>1.00694494109159</v>
      </c>
      <c r="V32" s="119">
        <v>0.565492442597374</v>
      </c>
      <c r="W32" s="119">
        <v>0.474686833275823</v>
      </c>
      <c r="X32" s="119">
        <v>0.183119381440523</v>
      </c>
      <c r="Y32" s="119">
        <v>0.004484161588206</v>
      </c>
      <c r="Z32" s="122">
        <v>-0.220837877810333</v>
      </c>
      <c r="AA32" s="12"/>
    </row>
    <row r="33" ht="12.75" customHeight="1">
      <c r="A33" t="s" s="117">
        <v>293</v>
      </c>
      <c r="B33" t="s" s="123">
        <v>291</v>
      </c>
      <c r="C33" t="s" s="123">
        <v>243</v>
      </c>
      <c r="D33" t="s" s="123">
        <v>251</v>
      </c>
      <c r="E33" s="124">
        <v>3.92833030644896</v>
      </c>
      <c r="F33" s="124">
        <v>0</v>
      </c>
      <c r="G33" s="124">
        <v>3.92833030644896</v>
      </c>
      <c r="H33" s="124">
        <v>41.752568483735</v>
      </c>
      <c r="I33" s="125">
        <v>100</v>
      </c>
      <c r="J33" s="121">
        <v>2.5416133484928</v>
      </c>
      <c r="K33" s="124">
        <v>2.5416133484928</v>
      </c>
      <c r="L33" s="121">
        <v>0.387651486266119</v>
      </c>
      <c r="M33" s="124">
        <v>0.290080634193586</v>
      </c>
      <c r="N33" s="124">
        <v>0.0975708520725327</v>
      </c>
      <c r="O33" s="121">
        <v>0</v>
      </c>
      <c r="P33" s="124">
        <v>0</v>
      </c>
      <c r="Q33" s="124">
        <v>0</v>
      </c>
      <c r="R33" s="124">
        <v>0</v>
      </c>
      <c r="S33" s="124">
        <v>0</v>
      </c>
      <c r="T33" s="124">
        <v>0</v>
      </c>
      <c r="U33" s="121">
        <v>0.999065471690044</v>
      </c>
      <c r="V33" s="124">
        <v>0.572761384218281</v>
      </c>
      <c r="W33" s="124">
        <v>0.480788054058797</v>
      </c>
      <c r="X33" s="124">
        <v>0.184377317031599</v>
      </c>
      <c r="Y33" s="124">
        <v>0.0045409577044544</v>
      </c>
      <c r="Z33" s="126">
        <v>-0.243402241323087</v>
      </c>
      <c r="AA33" s="12"/>
    </row>
    <row r="34" ht="12.75" customHeight="1">
      <c r="A34" t="s" s="117">
        <v>294</v>
      </c>
      <c r="B34" t="s" s="118">
        <v>291</v>
      </c>
      <c r="C34" t="s" s="118">
        <v>243</v>
      </c>
      <c r="D34" t="s" s="118">
        <v>251</v>
      </c>
      <c r="E34" s="119">
        <v>3.99500689997281</v>
      </c>
      <c r="F34" s="119">
        <v>0</v>
      </c>
      <c r="G34" s="119">
        <v>3.99500689997281</v>
      </c>
      <c r="H34" s="119">
        <v>42.400971840938</v>
      </c>
      <c r="I34" s="120">
        <v>100</v>
      </c>
      <c r="J34" s="121">
        <v>2.60742786422525</v>
      </c>
      <c r="K34" s="119">
        <v>2.60742786422525</v>
      </c>
      <c r="L34" s="121">
        <v>0.387651487345459</v>
      </c>
      <c r="M34" s="119">
        <v>0.290080636574696</v>
      </c>
      <c r="N34" s="119">
        <v>0.0975708507707627</v>
      </c>
      <c r="O34" s="121">
        <v>0</v>
      </c>
      <c r="P34" s="119">
        <v>0</v>
      </c>
      <c r="Q34" s="119">
        <v>0</v>
      </c>
      <c r="R34" s="119">
        <v>0</v>
      </c>
      <c r="S34" s="119">
        <v>0</v>
      </c>
      <c r="T34" s="119">
        <v>0</v>
      </c>
      <c r="U34" s="121">
        <v>0.999927548402099</v>
      </c>
      <c r="V34" s="119">
        <v>0.565250146655347</v>
      </c>
      <c r="W34" s="119">
        <v>0.474483467862674</v>
      </c>
      <c r="X34" s="119">
        <v>0.183077450082679</v>
      </c>
      <c r="Y34" s="119">
        <v>0.0044822684604352</v>
      </c>
      <c r="Z34" s="122">
        <v>-0.227365784659036</v>
      </c>
      <c r="AA34" s="12"/>
    </row>
    <row r="35" ht="12.75" customHeight="1">
      <c r="A35" t="s" s="117">
        <v>295</v>
      </c>
      <c r="B35" t="s" s="123">
        <v>296</v>
      </c>
      <c r="C35" t="s" s="123">
        <v>243</v>
      </c>
      <c r="D35" t="s" s="123">
        <v>251</v>
      </c>
      <c r="E35" s="124">
        <v>3.30126949806343</v>
      </c>
      <c r="F35" s="124">
        <v>0</v>
      </c>
      <c r="G35" s="124">
        <v>3.30126949806343</v>
      </c>
      <c r="H35" s="124">
        <v>33.214096826031</v>
      </c>
      <c r="I35" s="125">
        <v>100</v>
      </c>
      <c r="J35" s="121">
        <v>2.27686039604869</v>
      </c>
      <c r="K35" s="124">
        <v>2.27686039604869</v>
      </c>
      <c r="L35" s="121">
        <v>0.310026285087731</v>
      </c>
      <c r="M35" s="124">
        <v>0.235872437518971</v>
      </c>
      <c r="N35" s="124">
        <v>0.0741538475687592</v>
      </c>
      <c r="O35" s="121">
        <v>0</v>
      </c>
      <c r="P35" s="124">
        <v>0</v>
      </c>
      <c r="Q35" s="124">
        <v>0</v>
      </c>
      <c r="R35" s="124">
        <v>0</v>
      </c>
      <c r="S35" s="124">
        <v>0</v>
      </c>
      <c r="T35" s="124">
        <v>0</v>
      </c>
      <c r="U35" s="121">
        <v>0.714382816927013</v>
      </c>
      <c r="V35" s="124">
        <v>0.444978899733034</v>
      </c>
      <c r="W35" s="124">
        <v>0.373729540848763</v>
      </c>
      <c r="X35" s="124">
        <v>0.5708653909954799</v>
      </c>
      <c r="Y35" s="124">
        <v>0.0038708945695262</v>
      </c>
      <c r="Z35" s="126">
        <v>-0.67906190921979</v>
      </c>
      <c r="AA35" s="12"/>
    </row>
    <row r="36" ht="12.75" customHeight="1">
      <c r="A36" t="s" s="117">
        <v>297</v>
      </c>
      <c r="B36" t="s" s="118">
        <v>296</v>
      </c>
      <c r="C36" t="s" s="118">
        <v>243</v>
      </c>
      <c r="D36" t="s" s="118">
        <v>251</v>
      </c>
      <c r="E36" s="119">
        <v>3.35246842728847</v>
      </c>
      <c r="F36" s="119">
        <v>0</v>
      </c>
      <c r="G36" s="119">
        <v>3.35246842728847</v>
      </c>
      <c r="H36" s="119">
        <v>33.822645584391</v>
      </c>
      <c r="I36" s="120">
        <v>100</v>
      </c>
      <c r="J36" s="121">
        <v>2.32822543773139</v>
      </c>
      <c r="K36" s="119">
        <v>2.32822543773139</v>
      </c>
      <c r="L36" s="121">
        <v>0.310026282903401</v>
      </c>
      <c r="M36" s="119">
        <v>0.235872436324001</v>
      </c>
      <c r="N36" s="119">
        <v>0.0741538465793992</v>
      </c>
      <c r="O36" s="121">
        <v>0</v>
      </c>
      <c r="P36" s="119">
        <v>0</v>
      </c>
      <c r="Q36" s="119">
        <v>0</v>
      </c>
      <c r="R36" s="119">
        <v>0</v>
      </c>
      <c r="S36" s="119">
        <v>0</v>
      </c>
      <c r="T36" s="119">
        <v>0</v>
      </c>
      <c r="U36" s="121">
        <v>0.714216706653681</v>
      </c>
      <c r="V36" s="119">
        <v>0.435955712711473</v>
      </c>
      <c r="W36" s="119">
        <v>0.366155897679796</v>
      </c>
      <c r="X36" s="119">
        <v>0.5693038730855799</v>
      </c>
      <c r="Y36" s="119">
        <v>0.0038003917510347</v>
      </c>
      <c r="Z36" s="122">
        <v>-0.660999168574203</v>
      </c>
      <c r="AA36" s="12"/>
    </row>
    <row r="37" ht="12.75" customHeight="1">
      <c r="A37" t="s" s="117">
        <v>298</v>
      </c>
      <c r="B37" t="s" s="123">
        <v>296</v>
      </c>
      <c r="C37" t="s" s="123">
        <v>243</v>
      </c>
      <c r="D37" t="s" s="123">
        <v>251</v>
      </c>
      <c r="E37" s="124">
        <v>3.50533733430895</v>
      </c>
      <c r="F37" s="124">
        <v>0</v>
      </c>
      <c r="G37" s="124">
        <v>3.50533733430895</v>
      </c>
      <c r="H37" s="124">
        <v>35.728979110999</v>
      </c>
      <c r="I37" s="125">
        <v>100</v>
      </c>
      <c r="J37" s="121">
        <v>2.4870827393556</v>
      </c>
      <c r="K37" s="124">
        <v>2.4870827393556</v>
      </c>
      <c r="L37" s="121">
        <v>0.310026285087731</v>
      </c>
      <c r="M37" s="124">
        <v>0.235872437518971</v>
      </c>
      <c r="N37" s="124">
        <v>0.0741538475687592</v>
      </c>
      <c r="O37" s="121">
        <v>0</v>
      </c>
      <c r="P37" s="124">
        <v>0</v>
      </c>
      <c r="Q37" s="124">
        <v>0</v>
      </c>
      <c r="R37" s="124">
        <v>0</v>
      </c>
      <c r="S37" s="124">
        <v>0</v>
      </c>
      <c r="T37" s="124">
        <v>0</v>
      </c>
      <c r="U37" s="121">
        <v>0.708228309865618</v>
      </c>
      <c r="V37" s="124">
        <v>0.441480108338158</v>
      </c>
      <c r="W37" s="124">
        <v>0.370792825487407</v>
      </c>
      <c r="X37" s="124">
        <v>0.570259904127427</v>
      </c>
      <c r="Y37" s="124">
        <v>0.0038435567716319</v>
      </c>
      <c r="Z37" s="126">
        <v>-0.678148084859006</v>
      </c>
      <c r="AA37" s="12"/>
    </row>
    <row r="38" ht="12.75" customHeight="1">
      <c r="A38" t="s" s="117">
        <v>299</v>
      </c>
      <c r="B38" t="s" s="118">
        <v>296</v>
      </c>
      <c r="C38" t="s" s="118">
        <v>243</v>
      </c>
      <c r="D38" t="s" s="118">
        <v>251</v>
      </c>
      <c r="E38" s="119">
        <v>3.5560115454551</v>
      </c>
      <c r="F38" s="119">
        <v>0</v>
      </c>
      <c r="G38" s="119">
        <v>3.5560115454551</v>
      </c>
      <c r="H38" s="119">
        <v>36.221765662473</v>
      </c>
      <c r="I38" s="120">
        <v>100</v>
      </c>
      <c r="J38" s="121">
        <v>2.5371017713434</v>
      </c>
      <c r="K38" s="119">
        <v>2.5371017713434</v>
      </c>
      <c r="L38" s="121">
        <v>0.310026285908581</v>
      </c>
      <c r="M38" s="119">
        <v>0.235872439329181</v>
      </c>
      <c r="N38" s="119">
        <v>0.0741538465793992</v>
      </c>
      <c r="O38" s="121">
        <v>0</v>
      </c>
      <c r="P38" s="119">
        <v>0</v>
      </c>
      <c r="Q38" s="119">
        <v>0</v>
      </c>
      <c r="R38" s="119">
        <v>0</v>
      </c>
      <c r="S38" s="119">
        <v>0</v>
      </c>
      <c r="T38" s="119">
        <v>0</v>
      </c>
      <c r="U38" s="121">
        <v>0.708883488203119</v>
      </c>
      <c r="V38" s="119">
        <v>0.435771567770044</v>
      </c>
      <c r="W38" s="119">
        <v>0.366001339991346</v>
      </c>
      <c r="X38" s="119">
        <v>0.569272005277911</v>
      </c>
      <c r="Y38" s="119">
        <v>0.0037989529447988</v>
      </c>
      <c r="Z38" s="122">
        <v>-0.665960377780981</v>
      </c>
      <c r="AA38" s="12"/>
    </row>
    <row r="39" ht="12.75" customHeight="1">
      <c r="A39" t="s" s="117">
        <v>300</v>
      </c>
      <c r="B39" t="s" s="123">
        <v>301</v>
      </c>
      <c r="C39" t="s" s="123">
        <v>243</v>
      </c>
      <c r="D39" t="s" s="123">
        <v>251</v>
      </c>
      <c r="E39" s="124">
        <v>3.68531879945949</v>
      </c>
      <c r="F39" s="124">
        <v>0</v>
      </c>
      <c r="G39" s="124">
        <v>3.68531879945949</v>
      </c>
      <c r="H39" s="124">
        <v>36.991345964041</v>
      </c>
      <c r="I39" s="125">
        <v>100</v>
      </c>
      <c r="J39" s="121">
        <v>2.55558370973619</v>
      </c>
      <c r="K39" s="124">
        <v>2.55558370973619</v>
      </c>
      <c r="L39" s="121">
        <v>0.34374417937421</v>
      </c>
      <c r="M39" s="124">
        <v>0.261784663649513</v>
      </c>
      <c r="N39" s="124">
        <v>0.08195951572469699</v>
      </c>
      <c r="O39" s="121">
        <v>0</v>
      </c>
      <c r="P39" s="124">
        <v>0</v>
      </c>
      <c r="Q39" s="124">
        <v>0</v>
      </c>
      <c r="R39" s="124">
        <v>0</v>
      </c>
      <c r="S39" s="124">
        <v>0</v>
      </c>
      <c r="T39" s="124">
        <v>0</v>
      </c>
      <c r="U39" s="121">
        <v>0.785990910349094</v>
      </c>
      <c r="V39" s="124">
        <v>0.492253398137251</v>
      </c>
      <c r="W39" s="124">
        <v>0.413448734475966</v>
      </c>
      <c r="X39" s="124">
        <v>0.661198871320735</v>
      </c>
      <c r="Y39" s="124">
        <v>0.0043059485919908</v>
      </c>
      <c r="Z39" s="126">
        <v>-0.785216042176848</v>
      </c>
      <c r="AA39" s="12"/>
    </row>
    <row r="40" ht="12.75" customHeight="1">
      <c r="A40" t="s" s="117">
        <v>302</v>
      </c>
      <c r="B40" t="s" s="118">
        <v>301</v>
      </c>
      <c r="C40" t="s" s="118">
        <v>243</v>
      </c>
      <c r="D40" t="s" s="118">
        <v>251</v>
      </c>
      <c r="E40" s="119">
        <v>3.74190708962257</v>
      </c>
      <c r="F40" s="119">
        <v>0</v>
      </c>
      <c r="G40" s="119">
        <v>3.74190708962257</v>
      </c>
      <c r="H40" s="119">
        <v>37.663952486442</v>
      </c>
      <c r="I40" s="120">
        <v>100</v>
      </c>
      <c r="J40" s="121">
        <v>2.61235559790848</v>
      </c>
      <c r="K40" s="119">
        <v>2.61235559790848</v>
      </c>
      <c r="L40" s="121">
        <v>0.34374417697008</v>
      </c>
      <c r="M40" s="119">
        <v>0.261784662338843</v>
      </c>
      <c r="N40" s="119">
        <v>0.081959514631237</v>
      </c>
      <c r="O40" s="121">
        <v>0</v>
      </c>
      <c r="P40" s="119">
        <v>0</v>
      </c>
      <c r="Q40" s="119">
        <v>0</v>
      </c>
      <c r="R40" s="119">
        <v>0</v>
      </c>
      <c r="S40" s="119">
        <v>0</v>
      </c>
      <c r="T40" s="119">
        <v>0</v>
      </c>
      <c r="U40" s="121">
        <v>0.785807314744011</v>
      </c>
      <c r="V40" s="119">
        <v>0.482280401962127</v>
      </c>
      <c r="W40" s="119">
        <v>0.405077865718095</v>
      </c>
      <c r="X40" s="119">
        <v>0.6594729831027411</v>
      </c>
      <c r="Y40" s="119">
        <v>0.0042280243910838</v>
      </c>
      <c r="Z40" s="122">
        <v>-0.765251960430036</v>
      </c>
      <c r="AA40" s="12"/>
    </row>
    <row r="41" ht="12.75" customHeight="1">
      <c r="A41" t="s" s="117">
        <v>303</v>
      </c>
      <c r="B41" t="s" s="123">
        <v>301</v>
      </c>
      <c r="C41" t="s" s="123">
        <v>243</v>
      </c>
      <c r="D41" t="s" s="123">
        <v>251</v>
      </c>
      <c r="E41" s="124">
        <v>3.9108674606446</v>
      </c>
      <c r="F41" s="124">
        <v>0</v>
      </c>
      <c r="G41" s="124">
        <v>3.9108674606446</v>
      </c>
      <c r="H41" s="124">
        <v>39.770952700057</v>
      </c>
      <c r="I41" s="125">
        <v>100</v>
      </c>
      <c r="J41" s="121">
        <v>2.78793472078276</v>
      </c>
      <c r="K41" s="124">
        <v>2.78793472078276</v>
      </c>
      <c r="L41" s="121">
        <v>0.34374417937421</v>
      </c>
      <c r="M41" s="124">
        <v>0.261784663649513</v>
      </c>
      <c r="N41" s="124">
        <v>0.08195951572469699</v>
      </c>
      <c r="O41" s="121">
        <v>0</v>
      </c>
      <c r="P41" s="124">
        <v>0</v>
      </c>
      <c r="Q41" s="124">
        <v>0</v>
      </c>
      <c r="R41" s="124">
        <v>0</v>
      </c>
      <c r="S41" s="124">
        <v>0</v>
      </c>
      <c r="T41" s="124">
        <v>0</v>
      </c>
      <c r="U41" s="121">
        <v>0.779188560487625</v>
      </c>
      <c r="V41" s="124">
        <v>0.488386312922852</v>
      </c>
      <c r="W41" s="124">
        <v>0.410202891184864</v>
      </c>
      <c r="X41" s="124">
        <v>0.660529649010441</v>
      </c>
      <c r="Y41" s="124">
        <v>0.004275733130168</v>
      </c>
      <c r="Z41" s="126">
        <v>-0.7842060257607</v>
      </c>
      <c r="AA41" s="12"/>
    </row>
    <row r="42" ht="12.75" customHeight="1">
      <c r="A42" t="s" s="117">
        <v>304</v>
      </c>
      <c r="B42" t="s" s="118">
        <v>301</v>
      </c>
      <c r="C42" t="s" s="118">
        <v>243</v>
      </c>
      <c r="D42" t="s" s="118">
        <v>251</v>
      </c>
      <c r="E42" s="119">
        <v>3.96687579921552</v>
      </c>
      <c r="F42" s="119">
        <v>0</v>
      </c>
      <c r="G42" s="119">
        <v>3.96687579921552</v>
      </c>
      <c r="H42" s="119">
        <v>40.315611520109</v>
      </c>
      <c r="I42" s="120">
        <v>100</v>
      </c>
      <c r="J42" s="121">
        <v>2.84321891402441</v>
      </c>
      <c r="K42" s="119">
        <v>2.84321891402441</v>
      </c>
      <c r="L42" s="121">
        <v>0.34374418028126</v>
      </c>
      <c r="M42" s="119">
        <v>0.261784665650023</v>
      </c>
      <c r="N42" s="119">
        <v>0.081959514631237</v>
      </c>
      <c r="O42" s="121">
        <v>0</v>
      </c>
      <c r="P42" s="119">
        <v>0</v>
      </c>
      <c r="Q42" s="119">
        <v>0</v>
      </c>
      <c r="R42" s="119">
        <v>0</v>
      </c>
      <c r="S42" s="119">
        <v>0</v>
      </c>
      <c r="T42" s="119">
        <v>0</v>
      </c>
      <c r="U42" s="121">
        <v>0.779912704909844</v>
      </c>
      <c r="V42" s="119">
        <v>0.482076873352025</v>
      </c>
      <c r="W42" s="119">
        <v>0.404907038808452</v>
      </c>
      <c r="X42" s="119">
        <v>0.659437760783967</v>
      </c>
      <c r="Y42" s="119">
        <v>0.0042264341475763</v>
      </c>
      <c r="Z42" s="122">
        <v>-0.770735402182176</v>
      </c>
      <c r="AA42" s="12"/>
    </row>
    <row r="43" ht="12.75" customHeight="1">
      <c r="A43" t="s" s="117">
        <v>305</v>
      </c>
      <c r="B43" t="s" s="123">
        <v>286</v>
      </c>
      <c r="C43" t="s" s="123">
        <v>243</v>
      </c>
      <c r="D43" t="s" s="123">
        <v>251</v>
      </c>
      <c r="E43" s="124">
        <v>4.98920945285835</v>
      </c>
      <c r="F43" s="124">
        <v>0</v>
      </c>
      <c r="G43" s="124">
        <v>4.98920945285835</v>
      </c>
      <c r="H43" s="124">
        <v>50.218603315254</v>
      </c>
      <c r="I43" s="125">
        <v>100</v>
      </c>
      <c r="J43" s="121">
        <v>3.4831407972109</v>
      </c>
      <c r="K43" s="124">
        <v>3.4831407972109</v>
      </c>
      <c r="L43" s="121">
        <v>0.458325569287663</v>
      </c>
      <c r="M43" s="124">
        <v>0.349046216437604</v>
      </c>
      <c r="N43" s="124">
        <v>0.109279352850059</v>
      </c>
      <c r="O43" s="121">
        <v>0</v>
      </c>
      <c r="P43" s="124">
        <v>0</v>
      </c>
      <c r="Q43" s="124">
        <v>0</v>
      </c>
      <c r="R43" s="124">
        <v>0</v>
      </c>
      <c r="S43" s="124">
        <v>0</v>
      </c>
      <c r="T43" s="124">
        <v>0</v>
      </c>
      <c r="U43" s="121">
        <v>1.04774308635978</v>
      </c>
      <c r="V43" s="124">
        <v>0.643040535962826</v>
      </c>
      <c r="W43" s="124">
        <v>0.540103820977107</v>
      </c>
      <c r="X43" s="124">
        <v>0.879297310796425</v>
      </c>
      <c r="Y43" s="124">
        <v>0.0056373658761217</v>
      </c>
      <c r="Z43" s="126">
        <v>-1.0203359472527</v>
      </c>
      <c r="AA43" s="12"/>
    </row>
    <row r="44" ht="12.75" customHeight="1">
      <c r="A44" t="s" s="117">
        <v>306</v>
      </c>
      <c r="B44" t="s" s="118">
        <v>286</v>
      </c>
      <c r="C44" t="s" s="118">
        <v>243</v>
      </c>
      <c r="D44" t="s" s="118">
        <v>251</v>
      </c>
      <c r="E44" s="119">
        <v>5.21448994751871</v>
      </c>
      <c r="F44" s="119">
        <v>0</v>
      </c>
      <c r="G44" s="119">
        <v>5.21448994751871</v>
      </c>
      <c r="H44" s="119">
        <v>53.027936933410</v>
      </c>
      <c r="I44" s="120">
        <v>100</v>
      </c>
      <c r="J44" s="121">
        <v>3.71724629438006</v>
      </c>
      <c r="K44" s="119">
        <v>3.71724629438006</v>
      </c>
      <c r="L44" s="121">
        <v>0.458325572502364</v>
      </c>
      <c r="M44" s="119">
        <v>0.349046218194304</v>
      </c>
      <c r="N44" s="119">
        <v>0.109279354308059</v>
      </c>
      <c r="O44" s="121">
        <v>0</v>
      </c>
      <c r="P44" s="119">
        <v>0</v>
      </c>
      <c r="Q44" s="119">
        <v>0</v>
      </c>
      <c r="R44" s="119">
        <v>0</v>
      </c>
      <c r="S44" s="119">
        <v>0</v>
      </c>
      <c r="T44" s="119">
        <v>0</v>
      </c>
      <c r="U44" s="121">
        <v>1.03891808063629</v>
      </c>
      <c r="V44" s="119">
        <v>0.651181750580373</v>
      </c>
      <c r="W44" s="119">
        <v>0.546937188257442</v>
      </c>
      <c r="X44" s="119">
        <v>0.880706198668974</v>
      </c>
      <c r="Y44" s="119">
        <v>0.0057009775046507</v>
      </c>
      <c r="Z44" s="122">
        <v>-1.04560803437515</v>
      </c>
      <c r="AA44" s="12"/>
    </row>
    <row r="45" ht="12.75" customHeight="1">
      <c r="A45" t="s" s="117">
        <v>307</v>
      </c>
      <c r="B45" t="s" s="123">
        <v>286</v>
      </c>
      <c r="C45" t="s" s="123">
        <v>243</v>
      </c>
      <c r="D45" t="s" s="123">
        <v>251</v>
      </c>
      <c r="E45" s="124">
        <v>5.28916773225232</v>
      </c>
      <c r="F45" s="124">
        <v>0</v>
      </c>
      <c r="G45" s="124">
        <v>5.28916773225232</v>
      </c>
      <c r="H45" s="124">
        <v>53.754148693478</v>
      </c>
      <c r="I45" s="125">
        <v>100</v>
      </c>
      <c r="J45" s="121">
        <v>3.79095855201318</v>
      </c>
      <c r="K45" s="124">
        <v>3.79095855201318</v>
      </c>
      <c r="L45" s="121">
        <v>0.458325573711103</v>
      </c>
      <c r="M45" s="124">
        <v>0.349046220861044</v>
      </c>
      <c r="N45" s="124">
        <v>0.109279352850059</v>
      </c>
      <c r="O45" s="121">
        <v>0</v>
      </c>
      <c r="P45" s="124">
        <v>0</v>
      </c>
      <c r="Q45" s="124">
        <v>0</v>
      </c>
      <c r="R45" s="124">
        <v>0</v>
      </c>
      <c r="S45" s="124">
        <v>0</v>
      </c>
      <c r="T45" s="124">
        <v>0</v>
      </c>
      <c r="U45" s="121">
        <v>1.03988360652804</v>
      </c>
      <c r="V45" s="124">
        <v>0.642769164469414</v>
      </c>
      <c r="W45" s="124">
        <v>0.539876051727843</v>
      </c>
      <c r="X45" s="124">
        <v>0.879250347702753</v>
      </c>
      <c r="Y45" s="124">
        <v>0.0056352455585084</v>
      </c>
      <c r="Z45" s="126">
        <v>-1.02764720293048</v>
      </c>
      <c r="AA45" s="12"/>
    </row>
    <row r="46" ht="12.75" customHeight="1">
      <c r="A46" t="s" s="117">
        <v>308</v>
      </c>
      <c r="B46" t="s" s="118">
        <v>309</v>
      </c>
      <c r="C46" t="s" s="118">
        <v>243</v>
      </c>
      <c r="D46" t="s" s="118">
        <v>310</v>
      </c>
      <c r="E46" s="119">
        <v>13.7096436882627</v>
      </c>
      <c r="F46" s="119">
        <v>4.91247340947107</v>
      </c>
      <c r="G46" s="119">
        <v>18.6221170977338</v>
      </c>
      <c r="H46" s="119">
        <v>159.934073417866</v>
      </c>
      <c r="I46" s="120">
        <v>999</v>
      </c>
      <c r="J46" s="121">
        <v>13.9519499548006</v>
      </c>
      <c r="K46" s="119">
        <v>13.9519499548006</v>
      </c>
      <c r="L46" s="121">
        <v>1.55368888230694</v>
      </c>
      <c r="M46" s="119">
        <v>1.07722667443775</v>
      </c>
      <c r="N46" s="119">
        <v>0.47646220786919</v>
      </c>
      <c r="O46" s="121">
        <v>0.013709643688264</v>
      </c>
      <c r="P46" s="119">
        <v>0</v>
      </c>
      <c r="Q46" s="119">
        <v>0</v>
      </c>
      <c r="R46" s="119">
        <v>0</v>
      </c>
      <c r="S46" s="119">
        <v>0.013709643688264</v>
      </c>
      <c r="T46" s="119">
        <v>0</v>
      </c>
      <c r="U46" s="121">
        <v>-1.80970479253305</v>
      </c>
      <c r="V46" s="119">
        <v>0</v>
      </c>
      <c r="W46" s="119">
        <v>0.366433172912074</v>
      </c>
      <c r="X46" s="119">
        <v>0.479004100267684</v>
      </c>
      <c r="Y46" s="119">
        <v>0.007459693221564</v>
      </c>
      <c r="Z46" s="122">
        <v>-2.66260175893437</v>
      </c>
      <c r="AA46" s="12"/>
    </row>
    <row r="47" ht="12.75" customHeight="1">
      <c r="A47" t="s" s="117">
        <v>311</v>
      </c>
      <c r="B47" t="s" s="123">
        <v>312</v>
      </c>
      <c r="C47" t="s" s="123">
        <v>243</v>
      </c>
      <c r="D47" t="s" s="123">
        <v>310</v>
      </c>
      <c r="E47" s="124">
        <v>4.12062102191821</v>
      </c>
      <c r="F47" s="124">
        <v>1.54830073616837</v>
      </c>
      <c r="G47" s="124">
        <v>5.66892175808659</v>
      </c>
      <c r="H47" s="124">
        <v>43.9617763426586</v>
      </c>
      <c r="I47" s="125">
        <v>25</v>
      </c>
      <c r="J47" s="121">
        <v>4.7107892569728</v>
      </c>
      <c r="K47" s="124">
        <v>4.7107892569728</v>
      </c>
      <c r="L47" s="121">
        <v>0.209503978700603</v>
      </c>
      <c r="M47" s="124">
        <v>0.06566548668560999</v>
      </c>
      <c r="N47" s="124">
        <v>0.143838492014993</v>
      </c>
      <c r="O47" s="121">
        <v>0</v>
      </c>
      <c r="P47" s="124">
        <v>0</v>
      </c>
      <c r="Q47" s="124">
        <v>0</v>
      </c>
      <c r="R47" s="124">
        <v>0</v>
      </c>
      <c r="S47" s="124">
        <v>0</v>
      </c>
      <c r="T47" s="124">
        <v>0</v>
      </c>
      <c r="U47" s="121">
        <v>-0.799672213755191</v>
      </c>
      <c r="V47" s="124">
        <v>0</v>
      </c>
      <c r="W47" s="124">
        <v>0.029201773290111</v>
      </c>
      <c r="X47" s="124">
        <v>0.205502448202428</v>
      </c>
      <c r="Y47" s="124">
        <v>0.00600479164883</v>
      </c>
      <c r="Z47" s="126">
        <v>-1.04038122689656</v>
      </c>
      <c r="AA47" s="12"/>
    </row>
    <row r="48" ht="12.75" customHeight="1">
      <c r="A48" t="s" s="117">
        <v>313</v>
      </c>
      <c r="B48" t="s" s="118">
        <v>314</v>
      </c>
      <c r="C48" t="s" s="118">
        <v>243</v>
      </c>
      <c r="D48" t="s" s="118">
        <v>310</v>
      </c>
      <c r="E48" s="119">
        <v>2.43062583455493</v>
      </c>
      <c r="F48" s="119">
        <v>1.28626312901733</v>
      </c>
      <c r="G48" s="119">
        <v>3.71688896357226</v>
      </c>
      <c r="H48" s="119">
        <v>31.091861366549</v>
      </c>
      <c r="I48" s="120">
        <v>25</v>
      </c>
      <c r="J48" s="121">
        <v>3.61476741980336</v>
      </c>
      <c r="K48" s="119">
        <v>3.61476741980336</v>
      </c>
      <c r="L48" s="121">
        <v>0.16514383390719</v>
      </c>
      <c r="M48" s="119">
        <v>0.0508452483792735</v>
      </c>
      <c r="N48" s="119">
        <v>0.114298585527916</v>
      </c>
      <c r="O48" s="121">
        <v>0.363292156560967</v>
      </c>
      <c r="P48" s="119">
        <v>0</v>
      </c>
      <c r="Q48" s="119">
        <v>0</v>
      </c>
      <c r="R48" s="119">
        <v>0</v>
      </c>
      <c r="S48" s="119">
        <v>0.363292156560967</v>
      </c>
      <c r="T48" s="119">
        <v>0</v>
      </c>
      <c r="U48" s="121">
        <v>-1.71257757571658</v>
      </c>
      <c r="V48" s="119">
        <v>0</v>
      </c>
      <c r="W48" s="119">
        <v>0.0340476326307658</v>
      </c>
      <c r="X48" s="119">
        <v>0.106786559828922</v>
      </c>
      <c r="Y48" s="119">
        <v>0.00350599028822045</v>
      </c>
      <c r="Z48" s="122">
        <v>-1.85691775846449</v>
      </c>
      <c r="AA48" s="12"/>
    </row>
    <row r="49" ht="12.75" customHeight="1">
      <c r="A49" t="s" s="117">
        <v>315</v>
      </c>
      <c r="B49" t="s" s="123">
        <v>316</v>
      </c>
      <c r="C49" t="s" s="123">
        <v>243</v>
      </c>
      <c r="D49" t="s" s="123">
        <v>310</v>
      </c>
      <c r="E49" s="124">
        <v>28.0763842193718</v>
      </c>
      <c r="F49" s="124">
        <v>9.64713266155119</v>
      </c>
      <c r="G49" s="124">
        <v>37.723516880923</v>
      </c>
      <c r="H49" s="124">
        <v>68.5166664938539</v>
      </c>
      <c r="I49" s="125">
        <v>75</v>
      </c>
      <c r="J49" s="121">
        <v>30.9024247903566</v>
      </c>
      <c r="K49" s="124">
        <v>30.9024247903566</v>
      </c>
      <c r="L49" s="121">
        <v>0.994236499713012</v>
      </c>
      <c r="M49" s="124">
        <v>0.0576217154209163</v>
      </c>
      <c r="N49" s="124">
        <v>0.936614784292096</v>
      </c>
      <c r="O49" s="121">
        <v>0</v>
      </c>
      <c r="P49" s="124">
        <v>0</v>
      </c>
      <c r="Q49" s="124">
        <v>0</v>
      </c>
      <c r="R49" s="124">
        <v>0</v>
      </c>
      <c r="S49" s="124">
        <v>0</v>
      </c>
      <c r="T49" s="124">
        <v>0</v>
      </c>
      <c r="U49" s="121">
        <v>-3.82027707069786</v>
      </c>
      <c r="V49" s="124">
        <v>0</v>
      </c>
      <c r="W49" s="124">
        <v>0.0217544515312535</v>
      </c>
      <c r="X49" s="124">
        <v>0.23833387484764</v>
      </c>
      <c r="Y49" s="124">
        <v>0.000357977580109725</v>
      </c>
      <c r="Z49" s="126">
        <v>-4.08072337465686</v>
      </c>
      <c r="AA49" s="12"/>
    </row>
    <row r="50" ht="12.75" customHeight="1">
      <c r="A50" t="s" s="117">
        <v>317</v>
      </c>
      <c r="B50" t="s" s="118">
        <v>318</v>
      </c>
      <c r="C50" t="s" s="118">
        <v>243</v>
      </c>
      <c r="D50" t="s" s="118">
        <v>310</v>
      </c>
      <c r="E50" s="119">
        <v>1.82316175541141</v>
      </c>
      <c r="F50" s="119">
        <v>0.604988452119409</v>
      </c>
      <c r="G50" s="119">
        <v>2.42815020753082</v>
      </c>
      <c r="H50" s="119">
        <v>25.7040150032743</v>
      </c>
      <c r="I50" s="120">
        <v>35</v>
      </c>
      <c r="J50" s="121">
        <v>1.7756273369492</v>
      </c>
      <c r="K50" s="119">
        <v>1.7756273369492</v>
      </c>
      <c r="L50" s="121">
        <v>0.123234492111946</v>
      </c>
      <c r="M50" s="119">
        <v>0.06449775152172001</v>
      </c>
      <c r="N50" s="119">
        <v>0.0587367405902262</v>
      </c>
      <c r="O50" s="121">
        <v>0</v>
      </c>
      <c r="P50" s="119">
        <v>0</v>
      </c>
      <c r="Q50" s="119">
        <v>0</v>
      </c>
      <c r="R50" s="119">
        <v>0</v>
      </c>
      <c r="S50" s="119">
        <v>0</v>
      </c>
      <c r="T50" s="119">
        <v>0</v>
      </c>
      <c r="U50" s="121">
        <v>-0.07570007364973889</v>
      </c>
      <c r="V50" s="119">
        <v>0</v>
      </c>
      <c r="W50" s="119">
        <v>0.00124007228765356</v>
      </c>
      <c r="X50" s="119">
        <v>0.108627571304414</v>
      </c>
      <c r="Y50" s="119">
        <v>0.007898620944549999</v>
      </c>
      <c r="Z50" s="122">
        <v>-0.193466338186356</v>
      </c>
      <c r="AA50" s="12"/>
    </row>
    <row r="51" ht="12.75" customHeight="1">
      <c r="A51" t="s" s="117">
        <v>319</v>
      </c>
      <c r="B51" t="s" s="123">
        <v>320</v>
      </c>
      <c r="C51" t="s" s="123">
        <v>247</v>
      </c>
      <c r="D51" t="s" s="123">
        <v>310</v>
      </c>
      <c r="E51" s="124">
        <v>1.38452283112291</v>
      </c>
      <c r="F51" s="124">
        <v>0.415050782254653</v>
      </c>
      <c r="G51" s="124">
        <v>1.79957361337756</v>
      </c>
      <c r="H51" s="124">
        <v>12.8771623531905</v>
      </c>
      <c r="I51" s="125">
        <v>25</v>
      </c>
      <c r="J51" s="121">
        <v>1.28545233256945</v>
      </c>
      <c r="K51" s="124">
        <v>1.28545233256945</v>
      </c>
      <c r="L51" s="121">
        <v>0.003847739235624</v>
      </c>
      <c r="M51" s="124">
        <v>0.003847739235624</v>
      </c>
      <c r="N51" s="124">
        <v>0</v>
      </c>
      <c r="O51" s="121">
        <v>0</v>
      </c>
      <c r="P51" s="124">
        <v>0</v>
      </c>
      <c r="Q51" s="124">
        <v>0</v>
      </c>
      <c r="R51" s="124">
        <v>0</v>
      </c>
      <c r="S51" s="124">
        <v>0</v>
      </c>
      <c r="T51" s="124">
        <v>0</v>
      </c>
      <c r="U51" s="121">
        <v>0.0952227593178309</v>
      </c>
      <c r="V51" s="124">
        <v>0</v>
      </c>
      <c r="W51" s="124">
        <v>0</v>
      </c>
      <c r="X51" s="124">
        <v>0.0003400928609492</v>
      </c>
      <c r="Y51" s="124">
        <v>0.0938623878740341</v>
      </c>
      <c r="Z51" s="126">
        <v>0.0010202785828476</v>
      </c>
      <c r="AA51" s="12"/>
    </row>
    <row r="52" ht="12.75" customHeight="1">
      <c r="A52" t="s" s="117">
        <v>321</v>
      </c>
      <c r="B52" t="s" s="118">
        <v>320</v>
      </c>
      <c r="C52" t="s" s="118">
        <v>322</v>
      </c>
      <c r="D52" t="s" s="118">
        <v>310</v>
      </c>
      <c r="E52" s="119">
        <v>0.638679983588035</v>
      </c>
      <c r="F52" s="119">
        <v>0.191604002690069</v>
      </c>
      <c r="G52" s="119">
        <v>0.830283986278104</v>
      </c>
      <c r="H52" s="119">
        <v>4.36929759162587</v>
      </c>
      <c r="I52" s="120">
        <v>15</v>
      </c>
      <c r="J52" s="121">
        <v>0.618239522703216</v>
      </c>
      <c r="K52" s="119">
        <v>0.618239522703216</v>
      </c>
      <c r="L52" s="121">
        <v>0.0187387797297209</v>
      </c>
      <c r="M52" s="119">
        <v>0.000184162831408508</v>
      </c>
      <c r="N52" s="119">
        <v>0.0185546168983124</v>
      </c>
      <c r="O52" s="121">
        <v>0.00163813674597639</v>
      </c>
      <c r="P52" s="119">
        <v>0</v>
      </c>
      <c r="Q52" s="119">
        <v>0.00163813674597639</v>
      </c>
      <c r="R52" s="119">
        <v>0</v>
      </c>
      <c r="S52" s="119">
        <v>0</v>
      </c>
      <c r="T52" s="119">
        <v>0</v>
      </c>
      <c r="U52" s="121">
        <v>6.35444091214743e-05</v>
      </c>
      <c r="V52" s="119">
        <v>0</v>
      </c>
      <c r="W52" s="119">
        <v>6.169591936472429e-05</v>
      </c>
      <c r="X52" s="119">
        <v>1.059712261e-06</v>
      </c>
      <c r="Y52" s="119">
        <v>7.8877749575e-07</v>
      </c>
      <c r="Z52" s="122">
        <v>0</v>
      </c>
      <c r="AA52" s="12"/>
    </row>
    <row r="53" ht="12.75" customHeight="1">
      <c r="A53" t="s" s="117">
        <v>323</v>
      </c>
      <c r="B53" t="s" s="123">
        <v>320</v>
      </c>
      <c r="C53" t="s" s="123">
        <v>322</v>
      </c>
      <c r="D53" t="s" s="123">
        <v>310</v>
      </c>
      <c r="E53" s="124">
        <v>1.10472003626679</v>
      </c>
      <c r="F53" s="124">
        <v>0.331416024049325</v>
      </c>
      <c r="G53" s="124">
        <v>1.43613606031611</v>
      </c>
      <c r="H53" s="124">
        <v>7.06854803710401</v>
      </c>
      <c r="I53" s="125">
        <v>15</v>
      </c>
      <c r="J53" s="121">
        <v>1.07011659385544</v>
      </c>
      <c r="K53" s="124">
        <v>1.07011659385544</v>
      </c>
      <c r="L53" s="121">
        <v>0.0327491697566796</v>
      </c>
      <c r="M53" s="124">
        <v>0.000620570741510448</v>
      </c>
      <c r="N53" s="124">
        <v>0.0321285990151692</v>
      </c>
      <c r="O53" s="121">
        <v>0.00163813674597639</v>
      </c>
      <c r="P53" s="124">
        <v>0</v>
      </c>
      <c r="Q53" s="124">
        <v>0.00163813674597639</v>
      </c>
      <c r="R53" s="124">
        <v>0</v>
      </c>
      <c r="S53" s="124">
        <v>0</v>
      </c>
      <c r="T53" s="124">
        <v>0</v>
      </c>
      <c r="U53" s="121">
        <v>0.000216135908686138</v>
      </c>
      <c r="V53" s="124">
        <v>0</v>
      </c>
      <c r="W53" s="124">
        <v>0.000211882685347826</v>
      </c>
      <c r="X53" s="124">
        <v>2.119424522e-06</v>
      </c>
      <c r="Y53" s="124">
        <v>2.13379881631219e-06</v>
      </c>
      <c r="Z53" s="126">
        <v>0</v>
      </c>
      <c r="AA53" s="12"/>
    </row>
    <row r="54" ht="12.75" customHeight="1">
      <c r="A54" t="s" s="117">
        <v>324</v>
      </c>
      <c r="B54" t="s" s="118">
        <v>325</v>
      </c>
      <c r="C54" t="s" s="118">
        <v>322</v>
      </c>
      <c r="D54" t="s" s="118">
        <v>310</v>
      </c>
      <c r="E54" s="119">
        <v>0.015604725885341</v>
      </c>
      <c r="F54" s="119">
        <v>0.00468141795162514</v>
      </c>
      <c r="G54" s="119">
        <v>0.0202861438369662</v>
      </c>
      <c r="H54" s="119">
        <v>0.093546906774978</v>
      </c>
      <c r="I54" s="120">
        <v>15</v>
      </c>
      <c r="J54" s="121">
        <v>0.013600398877863</v>
      </c>
      <c r="K54" s="119">
        <v>0.013600398877863</v>
      </c>
      <c r="L54" s="121">
        <v>0.000506076265626418</v>
      </c>
      <c r="M54" s="119">
        <v>5.15696864417272e-05</v>
      </c>
      <c r="N54" s="119">
        <v>0.00045450657918469</v>
      </c>
      <c r="O54" s="121">
        <v>0</v>
      </c>
      <c r="P54" s="119">
        <v>0</v>
      </c>
      <c r="Q54" s="119">
        <v>0</v>
      </c>
      <c r="R54" s="119">
        <v>0</v>
      </c>
      <c r="S54" s="119">
        <v>0</v>
      </c>
      <c r="T54" s="119">
        <v>0</v>
      </c>
      <c r="U54" s="121">
        <v>0.00149825074185158</v>
      </c>
      <c r="V54" s="119">
        <v>0</v>
      </c>
      <c r="W54" s="119">
        <v>2.50112979242622e-05</v>
      </c>
      <c r="X54" s="119">
        <v>0.00146280760108281</v>
      </c>
      <c r="Y54" s="119">
        <v>1.04318428445077e-05</v>
      </c>
      <c r="Z54" s="122">
        <v>0</v>
      </c>
      <c r="AA54" s="12"/>
    </row>
    <row r="55" ht="12.75" customHeight="1">
      <c r="A55" t="s" s="117">
        <v>326</v>
      </c>
      <c r="B55" t="s" s="123">
        <v>327</v>
      </c>
      <c r="C55" t="s" s="123">
        <v>322</v>
      </c>
      <c r="D55" t="s" s="123">
        <v>310</v>
      </c>
      <c r="E55" s="124">
        <v>0.000892780947324805</v>
      </c>
      <c r="F55" s="124">
        <v>0.00026783429484022</v>
      </c>
      <c r="G55" s="124">
        <v>0.00116061524216502</v>
      </c>
      <c r="H55" s="124">
        <v>0.0126086001009393</v>
      </c>
      <c r="I55" s="125">
        <v>10</v>
      </c>
      <c r="J55" s="121">
        <v>0.000639661705123384</v>
      </c>
      <c r="K55" s="124">
        <v>0.000639661705123384</v>
      </c>
      <c r="L55" s="121">
        <v>3.2836312016235e-05</v>
      </c>
      <c r="M55" s="124">
        <v>6.8329834533766e-06</v>
      </c>
      <c r="N55" s="124">
        <v>2.60033285628584e-05</v>
      </c>
      <c r="O55" s="121">
        <v>0</v>
      </c>
      <c r="P55" s="124">
        <v>0</v>
      </c>
      <c r="Q55" s="124">
        <v>0</v>
      </c>
      <c r="R55" s="124">
        <v>0</v>
      </c>
      <c r="S55" s="124">
        <v>0</v>
      </c>
      <c r="T55" s="124">
        <v>0</v>
      </c>
      <c r="U55" s="121">
        <v>0.000220282930185186</v>
      </c>
      <c r="V55" s="124">
        <v>0</v>
      </c>
      <c r="W55" s="124">
        <v>3.41649172668829e-06</v>
      </c>
      <c r="X55" s="124">
        <v>0.000215357785709412</v>
      </c>
      <c r="Y55" s="124">
        <v>1.5086527490858e-06</v>
      </c>
      <c r="Z55" s="126">
        <v>0</v>
      </c>
      <c r="AA55" s="12"/>
    </row>
    <row r="56" ht="12.75" customHeight="1">
      <c r="A56" t="s" s="117">
        <v>328</v>
      </c>
      <c r="B56" t="s" s="118">
        <v>329</v>
      </c>
      <c r="C56" t="s" s="118">
        <v>322</v>
      </c>
      <c r="D56" t="s" s="118">
        <v>310</v>
      </c>
      <c r="E56" s="119">
        <v>0.000539037553115</v>
      </c>
      <c r="F56" s="119">
        <v>0.000161711272360328</v>
      </c>
      <c r="G56" s="119">
        <v>0.000700748825475329</v>
      </c>
      <c r="H56" s="119">
        <v>0.00761273968377285</v>
      </c>
      <c r="I56" s="120">
        <v>10</v>
      </c>
      <c r="J56" s="121">
        <v>0.000386210840838693</v>
      </c>
      <c r="K56" s="119">
        <v>0.000386210840838693</v>
      </c>
      <c r="L56" s="121">
        <v>1.98256978216097e-05</v>
      </c>
      <c r="M56" s="119">
        <v>4.12557491534751e-06</v>
      </c>
      <c r="N56" s="119">
        <v>1.57001229062621e-05</v>
      </c>
      <c r="O56" s="121">
        <v>0</v>
      </c>
      <c r="P56" s="119">
        <v>0</v>
      </c>
      <c r="Q56" s="119">
        <v>0</v>
      </c>
      <c r="R56" s="119">
        <v>0</v>
      </c>
      <c r="S56" s="119">
        <v>0</v>
      </c>
      <c r="T56" s="119">
        <v>0</v>
      </c>
      <c r="U56" s="121">
        <v>0.000133001014454698</v>
      </c>
      <c r="V56" s="119">
        <v>0</v>
      </c>
      <c r="W56" s="119">
        <v>2.06278745767375e-06</v>
      </c>
      <c r="X56" s="119">
        <v>0.000130027342318309</v>
      </c>
      <c r="Y56" s="119">
        <v>9.108846787156721e-07</v>
      </c>
      <c r="Z56" s="122">
        <v>0</v>
      </c>
      <c r="AA56" s="12"/>
    </row>
    <row r="57" ht="12.75" customHeight="1">
      <c r="A57" t="s" s="117">
        <v>330</v>
      </c>
      <c r="B57" t="s" s="123">
        <v>331</v>
      </c>
      <c r="C57" t="s" s="123">
        <v>322</v>
      </c>
      <c r="D57" t="s" s="123">
        <v>310</v>
      </c>
      <c r="E57" s="124">
        <v>0.0158868759867219</v>
      </c>
      <c r="F57" s="124">
        <v>0.0047660629854029</v>
      </c>
      <c r="G57" s="124">
        <v>0.0206529389721248</v>
      </c>
      <c r="H57" s="124">
        <v>0.156885220330293</v>
      </c>
      <c r="I57" s="125">
        <v>10</v>
      </c>
      <c r="J57" s="121">
        <v>0.01438444181826</v>
      </c>
      <c r="K57" s="124">
        <v>0.01438444181826</v>
      </c>
      <c r="L57" s="121">
        <v>0.000555549978898017</v>
      </c>
      <c r="M57" s="124">
        <v>9.28254355954358e-05</v>
      </c>
      <c r="N57" s="124">
        <v>0.000462724543302581</v>
      </c>
      <c r="O57" s="121">
        <v>0</v>
      </c>
      <c r="P57" s="124">
        <v>0</v>
      </c>
      <c r="Q57" s="124">
        <v>0</v>
      </c>
      <c r="R57" s="124">
        <v>0</v>
      </c>
      <c r="S57" s="124">
        <v>0</v>
      </c>
      <c r="T57" s="124">
        <v>0</v>
      </c>
      <c r="U57" s="121">
        <v>0.000946884189563928</v>
      </c>
      <c r="V57" s="124">
        <v>0</v>
      </c>
      <c r="W57" s="124">
        <v>4.04822038568519e-05</v>
      </c>
      <c r="X57" s="124">
        <v>0.000900780995825011</v>
      </c>
      <c r="Y57" s="124">
        <v>5.62098988206578e-06</v>
      </c>
      <c r="Z57" s="126">
        <v>0</v>
      </c>
      <c r="AA57" s="12"/>
    </row>
    <row r="58" ht="12.75" customHeight="1">
      <c r="A58" t="s" s="117">
        <v>332</v>
      </c>
      <c r="B58" t="s" s="118">
        <v>333</v>
      </c>
      <c r="C58" t="s" s="118">
        <v>322</v>
      </c>
      <c r="D58" t="s" s="118">
        <v>310</v>
      </c>
      <c r="E58" s="119">
        <v>0.00955388113383935</v>
      </c>
      <c r="F58" s="119">
        <v>0.00286616445404294</v>
      </c>
      <c r="G58" s="119">
        <v>0.0124200455878823</v>
      </c>
      <c r="H58" s="119">
        <v>0.0718734828297603</v>
      </c>
      <c r="I58" s="120">
        <v>15</v>
      </c>
      <c r="J58" s="121">
        <v>0.00926155141679736</v>
      </c>
      <c r="K58" s="119">
        <v>0.00926155141679736</v>
      </c>
      <c r="L58" s="121">
        <v>0.000288582319827262</v>
      </c>
      <c r="M58" s="119">
        <v>1.03139372882521e-05</v>
      </c>
      <c r="N58" s="119">
        <v>0.00027826838253901</v>
      </c>
      <c r="O58" s="121">
        <v>0</v>
      </c>
      <c r="P58" s="119">
        <v>0</v>
      </c>
      <c r="Q58" s="119">
        <v>0</v>
      </c>
      <c r="R58" s="119">
        <v>0</v>
      </c>
      <c r="S58" s="119">
        <v>0</v>
      </c>
      <c r="T58" s="119">
        <v>0</v>
      </c>
      <c r="U58" s="121">
        <v>3.7473972147316e-06</v>
      </c>
      <c r="V58" s="119">
        <v>0</v>
      </c>
      <c r="W58" s="119">
        <v>3.7473972147316e-06</v>
      </c>
      <c r="X58" s="119">
        <v>0</v>
      </c>
      <c r="Y58" s="119">
        <v>0</v>
      </c>
      <c r="Z58" s="122">
        <v>0</v>
      </c>
      <c r="AA58" s="12"/>
    </row>
    <row r="59" ht="12.75" customHeight="1">
      <c r="A59" t="s" s="117">
        <v>334</v>
      </c>
      <c r="B59" t="s" s="123">
        <v>335</v>
      </c>
      <c r="C59" t="s" s="123">
        <v>322</v>
      </c>
      <c r="D59" t="s" s="123">
        <v>310</v>
      </c>
      <c r="E59" s="124">
        <v>0.0225721975367326</v>
      </c>
      <c r="F59" s="124">
        <v>0.00677165953010133</v>
      </c>
      <c r="G59" s="124">
        <v>0.0293438570668339</v>
      </c>
      <c r="H59" s="124">
        <v>0.31878347425858</v>
      </c>
      <c r="I59" s="125">
        <v>15</v>
      </c>
      <c r="J59" s="121">
        <v>0.0161725789601503</v>
      </c>
      <c r="K59" s="124">
        <v>0.0161725789601503</v>
      </c>
      <c r="L59" s="121">
        <v>0.000830201096281447</v>
      </c>
      <c r="M59" s="124">
        <v>0.000172758449580498</v>
      </c>
      <c r="N59" s="124">
        <v>0.000657442646700949</v>
      </c>
      <c r="O59" s="121">
        <v>0</v>
      </c>
      <c r="P59" s="124">
        <v>0</v>
      </c>
      <c r="Q59" s="124">
        <v>0</v>
      </c>
      <c r="R59" s="124">
        <v>0</v>
      </c>
      <c r="S59" s="124">
        <v>0</v>
      </c>
      <c r="T59" s="124">
        <v>0</v>
      </c>
      <c r="U59" s="121">
        <v>0.00556941748030081</v>
      </c>
      <c r="V59" s="124">
        <v>0</v>
      </c>
      <c r="W59" s="124">
        <v>8.6379224790249e-05</v>
      </c>
      <c r="X59" s="124">
        <v>0.00544489495958927</v>
      </c>
      <c r="Y59" s="124">
        <v>3.81432959212896e-05</v>
      </c>
      <c r="Z59" s="126">
        <v>0</v>
      </c>
      <c r="AA59" s="12"/>
    </row>
    <row r="60" ht="12.75" customHeight="1">
      <c r="A60" t="s" s="117">
        <v>336</v>
      </c>
      <c r="B60" t="s" s="118">
        <v>337</v>
      </c>
      <c r="C60" t="s" s="118">
        <v>322</v>
      </c>
      <c r="D60" t="s" s="118">
        <v>310</v>
      </c>
      <c r="E60" s="119">
        <v>0.0017855618946801</v>
      </c>
      <c r="F60" s="119">
        <v>0.000535668589689586</v>
      </c>
      <c r="G60" s="119">
        <v>0.00232123048436968</v>
      </c>
      <c r="H60" s="119">
        <v>0.0252172002023092</v>
      </c>
      <c r="I60" s="120">
        <v>10</v>
      </c>
      <c r="J60" s="121">
        <v>0.00127932341026861</v>
      </c>
      <c r="K60" s="119">
        <v>0.00127932341026861</v>
      </c>
      <c r="L60" s="121">
        <v>6.56726240335913e-05</v>
      </c>
      <c r="M60" s="119">
        <v>1.36659669069865e-05</v>
      </c>
      <c r="N60" s="119">
        <v>5.20066571266048e-05</v>
      </c>
      <c r="O60" s="121">
        <v>0</v>
      </c>
      <c r="P60" s="119">
        <v>0</v>
      </c>
      <c r="Q60" s="119">
        <v>0</v>
      </c>
      <c r="R60" s="119">
        <v>0</v>
      </c>
      <c r="S60" s="119">
        <v>0</v>
      </c>
      <c r="T60" s="119">
        <v>0</v>
      </c>
      <c r="U60" s="121">
        <v>0.000440565860377895</v>
      </c>
      <c r="V60" s="119">
        <v>0</v>
      </c>
      <c r="W60" s="119">
        <v>6.83298345349327e-06</v>
      </c>
      <c r="X60" s="119">
        <v>0.000430715571426178</v>
      </c>
      <c r="Y60" s="119">
        <v>3.01730549822312e-06</v>
      </c>
      <c r="Z60" s="122">
        <v>0</v>
      </c>
      <c r="AA60" s="12"/>
    </row>
    <row r="61" ht="12.75" customHeight="1">
      <c r="A61" t="s" s="117">
        <v>338</v>
      </c>
      <c r="B61" t="s" s="123">
        <v>339</v>
      </c>
      <c r="C61" t="s" s="123">
        <v>322</v>
      </c>
      <c r="D61" t="s" s="123">
        <v>310</v>
      </c>
      <c r="E61" s="124">
        <v>0.0416363076829493</v>
      </c>
      <c r="F61" s="124">
        <v>0.0124908928012282</v>
      </c>
      <c r="G61" s="124">
        <v>0.0541272004841775</v>
      </c>
      <c r="H61" s="124">
        <v>0.326346931330346</v>
      </c>
      <c r="I61" s="125">
        <v>50</v>
      </c>
      <c r="J61" s="121">
        <v>0.0398595908556981</v>
      </c>
      <c r="K61" s="124">
        <v>0.0398595908556981</v>
      </c>
      <c r="L61" s="121">
        <v>0.00127072388801243</v>
      </c>
      <c r="M61" s="124">
        <v>5.80158972469139e-05</v>
      </c>
      <c r="N61" s="124">
        <v>0.00121270799076551</v>
      </c>
      <c r="O61" s="121">
        <v>0</v>
      </c>
      <c r="P61" s="124">
        <v>0</v>
      </c>
      <c r="Q61" s="124">
        <v>0</v>
      </c>
      <c r="R61" s="124">
        <v>0</v>
      </c>
      <c r="S61" s="124">
        <v>0</v>
      </c>
      <c r="T61" s="124">
        <v>0</v>
      </c>
      <c r="U61" s="121">
        <v>0.000505992939238768</v>
      </c>
      <c r="V61" s="124">
        <v>0</v>
      </c>
      <c r="W61" s="124">
        <v>2.31582271914078e-05</v>
      </c>
      <c r="X61" s="124">
        <v>0.000479475824794625</v>
      </c>
      <c r="Y61" s="124">
        <v>3.35888725273505e-06</v>
      </c>
      <c r="Z61" s="126">
        <v>0</v>
      </c>
      <c r="AA61" s="12"/>
    </row>
    <row r="62" ht="12.75" customHeight="1">
      <c r="A62" t="s" s="117">
        <v>340</v>
      </c>
      <c r="B62" t="s" s="118">
        <v>341</v>
      </c>
      <c r="C62" t="s" s="118">
        <v>250</v>
      </c>
      <c r="D62" t="s" s="118">
        <v>310</v>
      </c>
      <c r="E62" s="119">
        <v>34.6146275830905</v>
      </c>
      <c r="F62" s="119">
        <v>10.1229375505013</v>
      </c>
      <c r="G62" s="119">
        <v>44.7375651335918</v>
      </c>
      <c r="H62" s="119">
        <v>481.772438524245</v>
      </c>
      <c r="I62" s="120">
        <v>100</v>
      </c>
      <c r="J62" s="121">
        <v>26.1043455398645</v>
      </c>
      <c r="K62" s="119">
        <v>26.1043455398645</v>
      </c>
      <c r="L62" s="121">
        <v>2.08673892055663</v>
      </c>
      <c r="M62" s="119">
        <v>2.08673892055663</v>
      </c>
      <c r="N62" s="119">
        <v>0</v>
      </c>
      <c r="O62" s="121">
        <v>0</v>
      </c>
      <c r="P62" s="119">
        <v>0</v>
      </c>
      <c r="Q62" s="119">
        <v>0</v>
      </c>
      <c r="R62" s="119">
        <v>0</v>
      </c>
      <c r="S62" s="119">
        <v>0</v>
      </c>
      <c r="T62" s="119">
        <v>0</v>
      </c>
      <c r="U62" s="121">
        <v>6.42354312266937</v>
      </c>
      <c r="V62" s="119">
        <v>0</v>
      </c>
      <c r="W62" s="119">
        <v>0</v>
      </c>
      <c r="X62" s="119">
        <v>5.50594967809867</v>
      </c>
      <c r="Y62" s="119">
        <v>0.0460896889867445</v>
      </c>
      <c r="Z62" s="122">
        <v>0.871503755583954</v>
      </c>
      <c r="AA62" s="12"/>
    </row>
    <row r="63" ht="12.75" customHeight="1">
      <c r="A63" t="s" s="117">
        <v>342</v>
      </c>
      <c r="B63" t="s" s="123">
        <v>341</v>
      </c>
      <c r="C63" t="s" s="123">
        <v>250</v>
      </c>
      <c r="D63" t="s" s="123">
        <v>310</v>
      </c>
      <c r="E63" s="124">
        <v>27.0570494880433</v>
      </c>
      <c r="F63" s="124">
        <v>7.85757708899432</v>
      </c>
      <c r="G63" s="124">
        <v>34.9146265770377</v>
      </c>
      <c r="H63" s="124">
        <v>350.527075046148</v>
      </c>
      <c r="I63" s="125">
        <v>100</v>
      </c>
      <c r="J63" s="121">
        <v>18.5667904418755</v>
      </c>
      <c r="K63" s="124">
        <v>18.5667904418755</v>
      </c>
      <c r="L63" s="121">
        <v>2.07555564078943</v>
      </c>
      <c r="M63" s="124">
        <v>2.07555564078943</v>
      </c>
      <c r="N63" s="124">
        <v>0</v>
      </c>
      <c r="O63" s="121">
        <v>0</v>
      </c>
      <c r="P63" s="124">
        <v>0</v>
      </c>
      <c r="Q63" s="124">
        <v>0</v>
      </c>
      <c r="R63" s="124">
        <v>0</v>
      </c>
      <c r="S63" s="124">
        <v>0</v>
      </c>
      <c r="T63" s="124">
        <v>0</v>
      </c>
      <c r="U63" s="121">
        <v>6.4147034053784</v>
      </c>
      <c r="V63" s="124">
        <v>0</v>
      </c>
      <c r="W63" s="124">
        <v>0</v>
      </c>
      <c r="X63" s="124">
        <v>5.50382405918261</v>
      </c>
      <c r="Y63" s="124">
        <v>0.0457524473600122</v>
      </c>
      <c r="Z63" s="126">
        <v>0.865126898835777</v>
      </c>
      <c r="AA63" s="12"/>
    </row>
    <row r="64" ht="12.75" customHeight="1">
      <c r="A64" t="s" s="117">
        <v>343</v>
      </c>
      <c r="B64" t="s" s="118">
        <v>344</v>
      </c>
      <c r="C64" t="s" s="118">
        <v>62</v>
      </c>
      <c r="D64" t="s" s="118">
        <v>244</v>
      </c>
      <c r="E64" s="119">
        <v>0.374598599835736</v>
      </c>
      <c r="F64" s="119">
        <v>0</v>
      </c>
      <c r="G64" s="119">
        <v>0.374598599835736</v>
      </c>
      <c r="H64" s="119">
        <v>0.979463453053645</v>
      </c>
      <c r="I64" s="120">
        <v>1</v>
      </c>
      <c r="J64" s="121">
        <v>0</v>
      </c>
      <c r="K64" s="119">
        <v>0</v>
      </c>
      <c r="L64" s="121">
        <v>0</v>
      </c>
      <c r="M64" s="119">
        <v>0</v>
      </c>
      <c r="N64" s="119">
        <v>0</v>
      </c>
      <c r="O64" s="121">
        <v>0.374598599835736</v>
      </c>
      <c r="P64" s="119">
        <v>0</v>
      </c>
      <c r="Q64" s="119">
        <v>0.374598599835736</v>
      </c>
      <c r="R64" s="119">
        <v>0</v>
      </c>
      <c r="S64" s="119">
        <v>0</v>
      </c>
      <c r="T64" s="119">
        <v>0</v>
      </c>
      <c r="U64" s="121">
        <v>0</v>
      </c>
      <c r="V64" s="119">
        <v>0</v>
      </c>
      <c r="W64" s="119">
        <v>0</v>
      </c>
      <c r="X64" s="119">
        <v>0</v>
      </c>
      <c r="Y64" s="119">
        <v>0</v>
      </c>
      <c r="Z64" s="122">
        <v>0</v>
      </c>
      <c r="AA64" s="12"/>
    </row>
    <row r="65" ht="12.75" customHeight="1">
      <c r="A65" t="s" s="117">
        <v>345</v>
      </c>
      <c r="B65" t="s" s="123">
        <v>346</v>
      </c>
      <c r="C65" t="s" s="123">
        <v>250</v>
      </c>
      <c r="D65" t="s" s="123">
        <v>310</v>
      </c>
      <c r="E65" s="124">
        <v>3.14597659362864</v>
      </c>
      <c r="F65" s="124">
        <v>1.18287076537215</v>
      </c>
      <c r="G65" s="124">
        <v>4.32884735900079</v>
      </c>
      <c r="H65" s="124">
        <v>36.9558249074482</v>
      </c>
      <c r="I65" s="125">
        <v>999</v>
      </c>
      <c r="J65" s="121">
        <v>2.2424242155</v>
      </c>
      <c r="K65" s="124">
        <v>2.2424242155</v>
      </c>
      <c r="L65" s="121">
        <v>0.93371811519276</v>
      </c>
      <c r="M65" s="124">
        <v>0.710979042750</v>
      </c>
      <c r="N65" s="124">
        <v>0.22273907244276</v>
      </c>
      <c r="O65" s="121">
        <v>0</v>
      </c>
      <c r="P65" s="124">
        <v>0</v>
      </c>
      <c r="Q65" s="124">
        <v>0</v>
      </c>
      <c r="R65" s="124">
        <v>0</v>
      </c>
      <c r="S65" s="124">
        <v>0</v>
      </c>
      <c r="T65" s="124">
        <v>0</v>
      </c>
      <c r="U65" s="121">
        <v>-0.0301657370641242</v>
      </c>
      <c r="V65" s="124">
        <v>0.0375233912533759</v>
      </c>
      <c r="W65" s="124">
        <v>0.7180888331775001</v>
      </c>
      <c r="X65" s="124">
        <v>0</v>
      </c>
      <c r="Y65" s="124">
        <v>0.011147839440</v>
      </c>
      <c r="Z65" s="126">
        <v>-0.796925800935</v>
      </c>
      <c r="AA65" s="12"/>
    </row>
    <row r="66" ht="12.75" customHeight="1">
      <c r="A66" t="s" s="117">
        <v>347</v>
      </c>
      <c r="B66" t="s" s="118">
        <v>348</v>
      </c>
      <c r="C66" t="s" s="118">
        <v>349</v>
      </c>
      <c r="D66" t="s" s="118">
        <v>310</v>
      </c>
      <c r="E66" s="119">
        <v>4.113139642008</v>
      </c>
      <c r="F66" s="119">
        <v>1.23394194163485</v>
      </c>
      <c r="G66" s="119">
        <v>5.34708158364285</v>
      </c>
      <c r="H66" s="119">
        <v>26.8921611135996</v>
      </c>
      <c r="I66" s="120">
        <v>999</v>
      </c>
      <c r="J66" s="121">
        <v>0</v>
      </c>
      <c r="K66" s="119">
        <v>0</v>
      </c>
      <c r="L66" s="121">
        <v>4.113139642008</v>
      </c>
      <c r="M66" s="119">
        <v>0</v>
      </c>
      <c r="N66" s="119">
        <v>4.113139642008</v>
      </c>
      <c r="O66" s="121">
        <v>0</v>
      </c>
      <c r="P66" s="119">
        <v>0</v>
      </c>
      <c r="Q66" s="119">
        <v>0</v>
      </c>
      <c r="R66" s="119">
        <v>0</v>
      </c>
      <c r="S66" s="119">
        <v>0</v>
      </c>
      <c r="T66" s="119">
        <v>0</v>
      </c>
      <c r="U66" s="121">
        <v>0</v>
      </c>
      <c r="V66" s="119">
        <v>0</v>
      </c>
      <c r="W66" s="119">
        <v>0</v>
      </c>
      <c r="X66" s="119">
        <v>0</v>
      </c>
      <c r="Y66" s="119">
        <v>0</v>
      </c>
      <c r="Z66" s="122">
        <v>0</v>
      </c>
      <c r="AA66" s="12"/>
    </row>
    <row r="67" ht="12.75" customHeight="1">
      <c r="A67" t="s" s="117">
        <v>350</v>
      </c>
      <c r="B67" t="s" s="123">
        <v>351</v>
      </c>
      <c r="C67" t="s" s="123">
        <v>243</v>
      </c>
      <c r="D67" t="s" s="123">
        <v>310</v>
      </c>
      <c r="E67" s="124">
        <v>11.1545403549903</v>
      </c>
      <c r="F67" s="124">
        <v>4.30475962690454</v>
      </c>
      <c r="G67" s="124">
        <v>15.4592999818948</v>
      </c>
      <c r="H67" s="124">
        <v>208.252746411093</v>
      </c>
      <c r="I67" s="125">
        <v>15</v>
      </c>
      <c r="J67" s="121">
        <v>4.729945696302</v>
      </c>
      <c r="K67" s="124">
        <v>4.729945696302</v>
      </c>
      <c r="L67" s="121">
        <v>0.490380910536701</v>
      </c>
      <c r="M67" s="124">
        <v>0.1545219727395</v>
      </c>
      <c r="N67" s="124">
        <v>0.335858937797201</v>
      </c>
      <c r="O67" s="121">
        <v>0</v>
      </c>
      <c r="P67" s="124">
        <v>0</v>
      </c>
      <c r="Q67" s="124">
        <v>0</v>
      </c>
      <c r="R67" s="124">
        <v>0</v>
      </c>
      <c r="S67" s="124">
        <v>0</v>
      </c>
      <c r="T67" s="124">
        <v>0</v>
      </c>
      <c r="U67" s="121">
        <v>5.93421374815157</v>
      </c>
      <c r="V67" s="124">
        <v>0</v>
      </c>
      <c r="W67" s="124">
        <v>0.059529084261325</v>
      </c>
      <c r="X67" s="124">
        <v>9.0689040133785</v>
      </c>
      <c r="Y67" s="124">
        <v>0.00043848168405</v>
      </c>
      <c r="Z67" s="126">
        <v>-3.1946578311723</v>
      </c>
      <c r="AA67" s="12"/>
    </row>
    <row r="68" ht="12.75" customHeight="1">
      <c r="A68" t="s" s="117">
        <v>352</v>
      </c>
      <c r="B68" t="s" s="118">
        <v>353</v>
      </c>
      <c r="C68" t="s" s="118">
        <v>243</v>
      </c>
      <c r="D68" t="s" s="118">
        <v>251</v>
      </c>
      <c r="E68" s="119">
        <v>1.01211082912816</v>
      </c>
      <c r="F68" s="119">
        <v>0</v>
      </c>
      <c r="G68" s="119">
        <v>1.01211082912816</v>
      </c>
      <c r="H68" s="119">
        <v>8.641970706025001</v>
      </c>
      <c r="I68" s="120">
        <v>50</v>
      </c>
      <c r="J68" s="121">
        <v>0.726732353827367</v>
      </c>
      <c r="K68" s="119">
        <v>0.726732353827367</v>
      </c>
      <c r="L68" s="121">
        <v>0.282741387710997</v>
      </c>
      <c r="M68" s="119">
        <v>0.0226625170100588</v>
      </c>
      <c r="N68" s="119">
        <v>0.260078870700938</v>
      </c>
      <c r="O68" s="121">
        <v>0</v>
      </c>
      <c r="P68" s="119">
        <v>0</v>
      </c>
      <c r="Q68" s="119">
        <v>0</v>
      </c>
      <c r="R68" s="119">
        <v>0</v>
      </c>
      <c r="S68" s="119">
        <v>0</v>
      </c>
      <c r="T68" s="119">
        <v>0</v>
      </c>
      <c r="U68" s="121">
        <v>0.00263708758979395</v>
      </c>
      <c r="V68" s="119">
        <v>0.161277735301691</v>
      </c>
      <c r="W68" s="119">
        <v>0.0075531457093418</v>
      </c>
      <c r="X68" s="119">
        <v>0.0139058013204884</v>
      </c>
      <c r="Y68" s="119">
        <v>0</v>
      </c>
      <c r="Z68" s="122">
        <v>-0.180099594741727</v>
      </c>
      <c r="AA68" s="12"/>
    </row>
    <row r="69" ht="12.75" customHeight="1">
      <c r="A69" t="s" s="117">
        <v>354</v>
      </c>
      <c r="B69" t="s" s="123">
        <v>355</v>
      </c>
      <c r="C69" t="s" s="123">
        <v>243</v>
      </c>
      <c r="D69" t="s" s="123">
        <v>251</v>
      </c>
      <c r="E69" s="124">
        <v>1.25068805746471</v>
      </c>
      <c r="F69" s="124">
        <v>0</v>
      </c>
      <c r="G69" s="124">
        <v>1.25068805746471</v>
      </c>
      <c r="H69" s="124">
        <v>10.870061064242</v>
      </c>
      <c r="I69" s="125">
        <v>30</v>
      </c>
      <c r="J69" s="121">
        <v>1.17202908246122</v>
      </c>
      <c r="K69" s="124">
        <v>1.17202908246122</v>
      </c>
      <c r="L69" s="121">
        <v>0.326631811537111</v>
      </c>
      <c r="M69" s="124">
        <v>0.06297384946450479</v>
      </c>
      <c r="N69" s="124">
        <v>0.263657962072606</v>
      </c>
      <c r="O69" s="121">
        <v>0</v>
      </c>
      <c r="P69" s="124">
        <v>0</v>
      </c>
      <c r="Q69" s="124">
        <v>0</v>
      </c>
      <c r="R69" s="124">
        <v>0</v>
      </c>
      <c r="S69" s="124">
        <v>0</v>
      </c>
      <c r="T69" s="124">
        <v>0</v>
      </c>
      <c r="U69" s="121">
        <v>-0.247972836533625</v>
      </c>
      <c r="V69" s="124">
        <v>0.139042545593362</v>
      </c>
      <c r="W69" s="124">
        <v>0.0319028194131894</v>
      </c>
      <c r="X69" s="124">
        <v>0.0539587737333445</v>
      </c>
      <c r="Y69" s="124">
        <v>0.0014671474984393</v>
      </c>
      <c r="Z69" s="126">
        <v>-0.47434412277196</v>
      </c>
      <c r="AA69" s="12"/>
    </row>
    <row r="70" ht="12.75" customHeight="1">
      <c r="A70" t="s" s="117">
        <v>356</v>
      </c>
      <c r="B70" t="s" s="118">
        <v>357</v>
      </c>
      <c r="C70" t="s" s="118">
        <v>247</v>
      </c>
      <c r="D70" t="s" s="118">
        <v>310</v>
      </c>
      <c r="E70" s="119">
        <v>17.2898395981078</v>
      </c>
      <c r="F70" s="119">
        <v>6.38238427766279</v>
      </c>
      <c r="G70" s="119">
        <v>23.6722238757706</v>
      </c>
      <c r="H70" s="119">
        <v>171.767932164504</v>
      </c>
      <c r="I70" s="120">
        <v>50</v>
      </c>
      <c r="J70" s="121">
        <v>16.458024029025</v>
      </c>
      <c r="K70" s="119">
        <v>16.458024029025</v>
      </c>
      <c r="L70" s="121">
        <v>4.00910691473609</v>
      </c>
      <c r="M70" s="119">
        <v>1.7325708864165</v>
      </c>
      <c r="N70" s="119">
        <v>2.27653602831959</v>
      </c>
      <c r="O70" s="121">
        <v>0</v>
      </c>
      <c r="P70" s="119">
        <v>0</v>
      </c>
      <c r="Q70" s="119">
        <v>0</v>
      </c>
      <c r="R70" s="119">
        <v>0</v>
      </c>
      <c r="S70" s="119">
        <v>0</v>
      </c>
      <c r="T70" s="119">
        <v>0</v>
      </c>
      <c r="U70" s="121">
        <v>-3.17729134565325</v>
      </c>
      <c r="V70" s="119">
        <v>0.5591086111424</v>
      </c>
      <c r="W70" s="119">
        <v>0</v>
      </c>
      <c r="X70" s="119">
        <v>0.239991872439268</v>
      </c>
      <c r="Y70" s="119">
        <v>0.0083819861560064</v>
      </c>
      <c r="Z70" s="122">
        <v>-3.98477381539092</v>
      </c>
      <c r="AA70" s="12"/>
    </row>
    <row r="71" ht="12.75" customHeight="1">
      <c r="A71" t="s" s="117">
        <v>358</v>
      </c>
      <c r="B71" t="s" s="123">
        <v>359</v>
      </c>
      <c r="C71" t="s" s="123">
        <v>243</v>
      </c>
      <c r="D71" t="s" s="123">
        <v>251</v>
      </c>
      <c r="E71" s="124">
        <v>1.37593199601003</v>
      </c>
      <c r="F71" s="124">
        <v>0</v>
      </c>
      <c r="G71" s="124">
        <v>1.37593199601003</v>
      </c>
      <c r="H71" s="124">
        <v>13.422752229586</v>
      </c>
      <c r="I71" s="125">
        <v>30</v>
      </c>
      <c r="J71" s="121">
        <v>1.45846960878981</v>
      </c>
      <c r="K71" s="124">
        <v>1.45846960878981</v>
      </c>
      <c r="L71" s="121">
        <v>0.364547467436871</v>
      </c>
      <c r="M71" s="124">
        <v>0.0870778745813201</v>
      </c>
      <c r="N71" s="124">
        <v>0.277469592855551</v>
      </c>
      <c r="O71" s="121">
        <v>0</v>
      </c>
      <c r="P71" s="124">
        <v>0</v>
      </c>
      <c r="Q71" s="124">
        <v>0</v>
      </c>
      <c r="R71" s="124">
        <v>0</v>
      </c>
      <c r="S71" s="124">
        <v>0</v>
      </c>
      <c r="T71" s="124">
        <v>0</v>
      </c>
      <c r="U71" s="121">
        <v>-0.447085080216646</v>
      </c>
      <c r="V71" s="124">
        <v>0.139042545593362</v>
      </c>
      <c r="W71" s="124">
        <v>0.0289699383595537</v>
      </c>
      <c r="X71" s="124">
        <v>0.0523872495809467</v>
      </c>
      <c r="Y71" s="124">
        <v>0</v>
      </c>
      <c r="Z71" s="126">
        <v>-0.6674848137505091</v>
      </c>
      <c r="AA71" s="12"/>
    </row>
    <row r="72" ht="12.75" customHeight="1">
      <c r="A72" t="s" s="117">
        <v>360</v>
      </c>
      <c r="B72" t="s" s="118">
        <v>361</v>
      </c>
      <c r="C72" t="s" s="118">
        <v>243</v>
      </c>
      <c r="D72" t="s" s="118">
        <v>310</v>
      </c>
      <c r="E72" s="119">
        <v>8.75267462396554</v>
      </c>
      <c r="F72" s="119">
        <v>3.38511390022114</v>
      </c>
      <c r="G72" s="119">
        <v>12.1377885241867</v>
      </c>
      <c r="H72" s="119">
        <v>80.3692700089486</v>
      </c>
      <c r="I72" s="120">
        <v>50</v>
      </c>
      <c r="J72" s="121">
        <v>9.040490436908</v>
      </c>
      <c r="K72" s="119">
        <v>9.040490436908</v>
      </c>
      <c r="L72" s="121">
        <v>1.28167696983718</v>
      </c>
      <c r="M72" s="119">
        <v>0.04971779485425</v>
      </c>
      <c r="N72" s="119">
        <v>1.23195917498293</v>
      </c>
      <c r="O72" s="121">
        <v>0</v>
      </c>
      <c r="P72" s="119">
        <v>0</v>
      </c>
      <c r="Q72" s="119">
        <v>0</v>
      </c>
      <c r="R72" s="119">
        <v>0</v>
      </c>
      <c r="S72" s="119">
        <v>0</v>
      </c>
      <c r="T72" s="119">
        <v>0</v>
      </c>
      <c r="U72" s="121">
        <v>-1.56949278277963</v>
      </c>
      <c r="V72" s="119">
        <v>0.9597847703809</v>
      </c>
      <c r="W72" s="119">
        <v>0</v>
      </c>
      <c r="X72" s="119">
        <v>0</v>
      </c>
      <c r="Y72" s="119">
        <v>0.0017603752366</v>
      </c>
      <c r="Z72" s="122">
        <v>-2.53103792839713</v>
      </c>
      <c r="AA72" s="12"/>
    </row>
    <row r="73" ht="12.75" customHeight="1">
      <c r="A73" t="s" s="117">
        <v>362</v>
      </c>
      <c r="B73" t="s" s="123">
        <v>363</v>
      </c>
      <c r="C73" t="s" s="123">
        <v>243</v>
      </c>
      <c r="D73" t="s" s="123">
        <v>310</v>
      </c>
      <c r="E73" s="124">
        <v>28.7402645406843</v>
      </c>
      <c r="F73" s="124">
        <v>49.4133808920609</v>
      </c>
      <c r="G73" s="124">
        <v>78.15364543274519</v>
      </c>
      <c r="H73" s="124">
        <v>89.6870900547666</v>
      </c>
      <c r="I73" s="125">
        <v>50</v>
      </c>
      <c r="J73" s="121">
        <v>158.154636893508</v>
      </c>
      <c r="K73" s="124">
        <v>158.154636893508</v>
      </c>
      <c r="L73" s="121">
        <v>5.50242920327365</v>
      </c>
      <c r="M73" s="124">
        <v>0.04925096109975</v>
      </c>
      <c r="N73" s="124">
        <v>5.4531782421739</v>
      </c>
      <c r="O73" s="121">
        <v>0</v>
      </c>
      <c r="P73" s="124">
        <v>0</v>
      </c>
      <c r="Q73" s="124">
        <v>0</v>
      </c>
      <c r="R73" s="124">
        <v>0</v>
      </c>
      <c r="S73" s="124">
        <v>0</v>
      </c>
      <c r="T73" s="124">
        <v>0</v>
      </c>
      <c r="U73" s="121">
        <v>-134.916801556097</v>
      </c>
      <c r="V73" s="124">
        <v>0.96325387196059</v>
      </c>
      <c r="W73" s="124">
        <v>0</v>
      </c>
      <c r="X73" s="124">
        <v>0.09078631348194</v>
      </c>
      <c r="Y73" s="124">
        <v>0.000156812941245</v>
      </c>
      <c r="Z73" s="126">
        <v>-135.970998554481</v>
      </c>
      <c r="AA73" s="12"/>
    </row>
    <row r="74" ht="12.75" customHeight="1">
      <c r="A74" t="s" s="117">
        <v>364</v>
      </c>
      <c r="B74" t="s" s="118">
        <v>365</v>
      </c>
      <c r="C74" t="s" s="118">
        <v>243</v>
      </c>
      <c r="D74" t="s" s="118">
        <v>310</v>
      </c>
      <c r="E74" s="119">
        <v>19.6174865114441</v>
      </c>
      <c r="F74" s="119">
        <v>6.28218967680324</v>
      </c>
      <c r="G74" s="119">
        <v>25.8996761882473</v>
      </c>
      <c r="H74" s="119">
        <v>194.263593334236</v>
      </c>
      <c r="I74" s="120">
        <v>50</v>
      </c>
      <c r="J74" s="121">
        <v>15.586110924492</v>
      </c>
      <c r="K74" s="119">
        <v>15.586110924492</v>
      </c>
      <c r="L74" s="121">
        <v>1.48119417023795</v>
      </c>
      <c r="M74" s="119">
        <v>0.0434155391685</v>
      </c>
      <c r="N74" s="119">
        <v>1.43777863106945</v>
      </c>
      <c r="O74" s="121">
        <v>0</v>
      </c>
      <c r="P74" s="119">
        <v>0</v>
      </c>
      <c r="Q74" s="119">
        <v>0</v>
      </c>
      <c r="R74" s="119">
        <v>0</v>
      </c>
      <c r="S74" s="119">
        <v>0</v>
      </c>
      <c r="T74" s="119">
        <v>0</v>
      </c>
      <c r="U74" s="121">
        <v>2.55018141671412</v>
      </c>
      <c r="V74" s="119">
        <v>0.9597847703809</v>
      </c>
      <c r="W74" s="119">
        <v>0</v>
      </c>
      <c r="X74" s="119">
        <v>2.913541558794</v>
      </c>
      <c r="Y74" s="119">
        <v>0</v>
      </c>
      <c r="Z74" s="122">
        <v>-1.32314491246078</v>
      </c>
      <c r="AA74" s="12"/>
    </row>
    <row r="75" ht="12.75" customHeight="1">
      <c r="A75" t="s" s="117">
        <v>366</v>
      </c>
      <c r="B75" t="s" s="123">
        <v>367</v>
      </c>
      <c r="C75" t="s" s="123">
        <v>247</v>
      </c>
      <c r="D75" t="s" s="123">
        <v>310</v>
      </c>
      <c r="E75" s="124">
        <v>18.728448429697</v>
      </c>
      <c r="F75" s="124">
        <v>7.29677774681675</v>
      </c>
      <c r="G75" s="124">
        <v>26.0252261765137</v>
      </c>
      <c r="H75" s="124">
        <v>184.540327147382</v>
      </c>
      <c r="I75" s="125">
        <v>50</v>
      </c>
      <c r="J75" s="121">
        <v>18.7121476385303</v>
      </c>
      <c r="K75" s="124">
        <v>18.7121476385303</v>
      </c>
      <c r="L75" s="121">
        <v>4.78393675187028</v>
      </c>
      <c r="M75" s="124">
        <v>2.43839707381881</v>
      </c>
      <c r="N75" s="124">
        <v>2.34553967805147</v>
      </c>
      <c r="O75" s="121">
        <v>0</v>
      </c>
      <c r="P75" s="124">
        <v>0</v>
      </c>
      <c r="Q75" s="124">
        <v>0</v>
      </c>
      <c r="R75" s="124">
        <v>0</v>
      </c>
      <c r="S75" s="124">
        <v>0</v>
      </c>
      <c r="T75" s="124">
        <v>0</v>
      </c>
      <c r="U75" s="121">
        <v>-4.76763596070362</v>
      </c>
      <c r="V75" s="124">
        <v>0.5591086111424</v>
      </c>
      <c r="W75" s="124">
        <v>0</v>
      </c>
      <c r="X75" s="124">
        <v>0.25900836011498</v>
      </c>
      <c r="Y75" s="124">
        <v>0.0083901612382624</v>
      </c>
      <c r="Z75" s="126">
        <v>-5.59414309319926</v>
      </c>
      <c r="AA75" s="12"/>
    </row>
    <row r="76" ht="12.75" customHeight="1">
      <c r="A76" t="s" s="117">
        <v>368</v>
      </c>
      <c r="B76" t="s" s="118">
        <v>369</v>
      </c>
      <c r="C76" t="s" s="118">
        <v>247</v>
      </c>
      <c r="D76" t="s" s="118">
        <v>310</v>
      </c>
      <c r="E76" s="119">
        <v>8.2961462185784</v>
      </c>
      <c r="F76" s="119">
        <v>3.6611021816583</v>
      </c>
      <c r="G76" s="119">
        <v>11.9572484002367</v>
      </c>
      <c r="H76" s="119">
        <v>79.71083327752019</v>
      </c>
      <c r="I76" s="120">
        <v>30</v>
      </c>
      <c r="J76" s="121">
        <v>9.044698592909</v>
      </c>
      <c r="K76" s="119">
        <v>9.044698592909</v>
      </c>
      <c r="L76" s="121">
        <v>1.93766466847282</v>
      </c>
      <c r="M76" s="119">
        <v>0.2852354239995</v>
      </c>
      <c r="N76" s="119">
        <v>1.65242924447332</v>
      </c>
      <c r="O76" s="121">
        <v>0.0804080232</v>
      </c>
      <c r="P76" s="119">
        <v>0.0804080232</v>
      </c>
      <c r="Q76" s="119">
        <v>0</v>
      </c>
      <c r="R76" s="119">
        <v>0</v>
      </c>
      <c r="S76" s="119">
        <v>0</v>
      </c>
      <c r="T76" s="119">
        <v>0</v>
      </c>
      <c r="U76" s="121">
        <v>-2.76662506600342</v>
      </c>
      <c r="V76" s="119">
        <v>0.3816011737659</v>
      </c>
      <c r="W76" s="119">
        <v>0.249228536514915</v>
      </c>
      <c r="X76" s="119">
        <v>0.45472868492398</v>
      </c>
      <c r="Y76" s="119">
        <v>0.05534377414399</v>
      </c>
      <c r="Z76" s="122">
        <v>-3.9075272353522</v>
      </c>
      <c r="AA76" s="12"/>
    </row>
    <row r="77" ht="12.75" customHeight="1">
      <c r="A77" t="s" s="117">
        <v>370</v>
      </c>
      <c r="B77" t="s" s="123">
        <v>371</v>
      </c>
      <c r="C77" t="s" s="123">
        <v>243</v>
      </c>
      <c r="D77" t="s" s="123">
        <v>310</v>
      </c>
      <c r="E77" s="124">
        <v>1.70302393846575</v>
      </c>
      <c r="F77" s="124">
        <v>0.873018527157336</v>
      </c>
      <c r="G77" s="124">
        <v>2.57604246562309</v>
      </c>
      <c r="H77" s="124">
        <v>16.6107043632673</v>
      </c>
      <c r="I77" s="125">
        <v>100</v>
      </c>
      <c r="J77" s="121">
        <v>2.79831486277179</v>
      </c>
      <c r="K77" s="124">
        <v>2.79831486277179</v>
      </c>
      <c r="L77" s="121">
        <v>0.100036686793905</v>
      </c>
      <c r="M77" s="124">
        <v>0.0152776098553905</v>
      </c>
      <c r="N77" s="124">
        <v>0.08475907693851439</v>
      </c>
      <c r="O77" s="121">
        <v>0</v>
      </c>
      <c r="P77" s="124">
        <v>0</v>
      </c>
      <c r="Q77" s="124">
        <v>0</v>
      </c>
      <c r="R77" s="124">
        <v>0</v>
      </c>
      <c r="S77" s="124">
        <v>0</v>
      </c>
      <c r="T77" s="124">
        <v>0</v>
      </c>
      <c r="U77" s="121">
        <v>-1.19532761109994</v>
      </c>
      <c r="V77" s="124">
        <v>0</v>
      </c>
      <c r="W77" s="124">
        <v>0.00601354912930173</v>
      </c>
      <c r="X77" s="124">
        <v>0.00558448970553023</v>
      </c>
      <c r="Y77" s="124">
        <v>0.00011205315513276</v>
      </c>
      <c r="Z77" s="126">
        <v>-1.20703770308991</v>
      </c>
      <c r="AA77" s="12"/>
    </row>
    <row r="78" ht="12.75" customHeight="1">
      <c r="A78" t="s" s="117">
        <v>372</v>
      </c>
      <c r="B78" t="s" s="118">
        <v>373</v>
      </c>
      <c r="C78" t="s" s="118">
        <v>374</v>
      </c>
      <c r="D78" t="s" s="118">
        <v>310</v>
      </c>
      <c r="E78" s="119">
        <v>65.53957745362079</v>
      </c>
      <c r="F78" s="119">
        <v>44.766351428279</v>
      </c>
      <c r="G78" s="119">
        <v>110.3059288819</v>
      </c>
      <c r="H78" s="119">
        <v>864.9309401109469</v>
      </c>
      <c r="I78" s="120">
        <v>150</v>
      </c>
      <c r="J78" s="121">
        <v>141.227071505978</v>
      </c>
      <c r="K78" s="119">
        <v>141.227071505978</v>
      </c>
      <c r="L78" s="121">
        <v>5.98905147007503</v>
      </c>
      <c r="M78" s="119">
        <v>1.642803931296</v>
      </c>
      <c r="N78" s="119">
        <v>4.34624753877903</v>
      </c>
      <c r="O78" s="121">
        <v>0</v>
      </c>
      <c r="P78" s="119">
        <v>0</v>
      </c>
      <c r="Q78" s="119">
        <v>0</v>
      </c>
      <c r="R78" s="119">
        <v>0</v>
      </c>
      <c r="S78" s="119">
        <v>0</v>
      </c>
      <c r="T78" s="119">
        <v>0</v>
      </c>
      <c r="U78" s="121">
        <v>-81.67654552243179</v>
      </c>
      <c r="V78" s="119">
        <v>0</v>
      </c>
      <c r="W78" s="119">
        <v>0.9035421622128</v>
      </c>
      <c r="X78" s="119">
        <v>1.02881782418955</v>
      </c>
      <c r="Y78" s="119">
        <v>0.072682535625216</v>
      </c>
      <c r="Z78" s="122">
        <v>-83.6815880444594</v>
      </c>
      <c r="AA78" s="12"/>
    </row>
    <row r="79" ht="12.75" customHeight="1">
      <c r="A79" t="s" s="117">
        <v>375</v>
      </c>
      <c r="B79" t="s" s="123">
        <v>376</v>
      </c>
      <c r="C79" t="s" s="123">
        <v>243</v>
      </c>
      <c r="D79" t="s" s="123">
        <v>310</v>
      </c>
      <c r="E79" s="124">
        <v>3.26646789429737</v>
      </c>
      <c r="F79" s="124">
        <v>1.35234688767776</v>
      </c>
      <c r="G79" s="124">
        <v>4.61881478197513</v>
      </c>
      <c r="H79" s="124">
        <v>39.0902656053618</v>
      </c>
      <c r="I79" s="125">
        <v>30</v>
      </c>
      <c r="J79" s="121">
        <v>4.0148850855892</v>
      </c>
      <c r="K79" s="124">
        <v>4.0148850855892</v>
      </c>
      <c r="L79" s="121">
        <v>0.15453775110296</v>
      </c>
      <c r="M79" s="124">
        <v>0.02324194198254</v>
      </c>
      <c r="N79" s="124">
        <v>0.13129580912042</v>
      </c>
      <c r="O79" s="121">
        <v>0</v>
      </c>
      <c r="P79" s="124">
        <v>0</v>
      </c>
      <c r="Q79" s="124">
        <v>0</v>
      </c>
      <c r="R79" s="124">
        <v>0</v>
      </c>
      <c r="S79" s="124">
        <v>0</v>
      </c>
      <c r="T79" s="124">
        <v>0</v>
      </c>
      <c r="U79" s="121">
        <v>-0.902954942394785</v>
      </c>
      <c r="V79" s="124">
        <v>0</v>
      </c>
      <c r="W79" s="124">
        <v>0.011168266498839</v>
      </c>
      <c r="X79" s="124">
        <v>0.327173707844992</v>
      </c>
      <c r="Y79" s="124">
        <v>5.7968765088e-05</v>
      </c>
      <c r="Z79" s="126">
        <v>-1.2413548855037</v>
      </c>
      <c r="AA79" s="12"/>
    </row>
    <row r="80" ht="12.75" customHeight="1">
      <c r="A80" t="s" s="117">
        <v>377</v>
      </c>
      <c r="B80" t="s" s="118">
        <v>378</v>
      </c>
      <c r="C80" t="s" s="118">
        <v>243</v>
      </c>
      <c r="D80" t="s" s="118">
        <v>310</v>
      </c>
      <c r="E80" s="119">
        <v>3.78816031902085</v>
      </c>
      <c r="F80" s="119">
        <v>1.84168800826409</v>
      </c>
      <c r="G80" s="119">
        <v>5.62984832728494</v>
      </c>
      <c r="H80" s="119">
        <v>46.6294845692804</v>
      </c>
      <c r="I80" s="120">
        <v>25</v>
      </c>
      <c r="J80" s="121">
        <v>5.7930329655742</v>
      </c>
      <c r="K80" s="119">
        <v>5.7930329655742</v>
      </c>
      <c r="L80" s="121">
        <v>0.29699786286893</v>
      </c>
      <c r="M80" s="119">
        <v>0.118193208977475</v>
      </c>
      <c r="N80" s="119">
        <v>0.178804653891455</v>
      </c>
      <c r="O80" s="121">
        <v>0</v>
      </c>
      <c r="P80" s="119">
        <v>0</v>
      </c>
      <c r="Q80" s="119">
        <v>0</v>
      </c>
      <c r="R80" s="119">
        <v>0</v>
      </c>
      <c r="S80" s="119">
        <v>0</v>
      </c>
      <c r="T80" s="119">
        <v>0</v>
      </c>
      <c r="U80" s="121">
        <v>-2.30187050942228</v>
      </c>
      <c r="V80" s="119">
        <v>0</v>
      </c>
      <c r="W80" s="119">
        <v>0.0400343228492022</v>
      </c>
      <c r="X80" s="119">
        <v>0.00849239525108548</v>
      </c>
      <c r="Y80" s="119">
        <v>0.0004022370632049</v>
      </c>
      <c r="Z80" s="122">
        <v>-2.35079946458577</v>
      </c>
      <c r="AA80" s="12"/>
    </row>
    <row r="81" ht="12.75" customHeight="1">
      <c r="A81" t="s" s="117">
        <v>379</v>
      </c>
      <c r="B81" t="s" s="123">
        <v>371</v>
      </c>
      <c r="C81" t="s" s="123">
        <v>243</v>
      </c>
      <c r="D81" t="s" s="123">
        <v>310</v>
      </c>
      <c r="E81" s="124">
        <v>1.69692447371382</v>
      </c>
      <c r="F81" s="124">
        <v>0.875214730138989</v>
      </c>
      <c r="G81" s="124">
        <v>2.57213920385281</v>
      </c>
      <c r="H81" s="124">
        <v>16.4668243227828</v>
      </c>
      <c r="I81" s="125">
        <v>100</v>
      </c>
      <c r="J81" s="121">
        <v>2.80553195984297</v>
      </c>
      <c r="K81" s="124">
        <v>2.80553195984297</v>
      </c>
      <c r="L81" s="121">
        <v>0.100254577432507</v>
      </c>
      <c r="M81" s="124">
        <v>0.0152822769120135</v>
      </c>
      <c r="N81" s="124">
        <v>0.0849723005204934</v>
      </c>
      <c r="O81" s="121">
        <v>0</v>
      </c>
      <c r="P81" s="124">
        <v>0</v>
      </c>
      <c r="Q81" s="124">
        <v>0</v>
      </c>
      <c r="R81" s="124">
        <v>0</v>
      </c>
      <c r="S81" s="124">
        <v>0</v>
      </c>
      <c r="T81" s="124">
        <v>0</v>
      </c>
      <c r="U81" s="121">
        <v>-1.20886206356165</v>
      </c>
      <c r="V81" s="124">
        <v>0</v>
      </c>
      <c r="W81" s="124">
        <v>0.00598404555301666</v>
      </c>
      <c r="X81" s="124">
        <v>0.00542242401373742</v>
      </c>
      <c r="Y81" s="124">
        <v>0.0001893110280423</v>
      </c>
      <c r="Z81" s="126">
        <v>-1.22045784415645</v>
      </c>
      <c r="AA81" s="12"/>
    </row>
    <row r="82" ht="12.75" customHeight="1">
      <c r="A82" t="s" s="117">
        <v>380</v>
      </c>
      <c r="B82" t="s" s="118">
        <v>381</v>
      </c>
      <c r="C82" t="s" s="118">
        <v>243</v>
      </c>
      <c r="D82" t="s" s="118">
        <v>310</v>
      </c>
      <c r="E82" s="119">
        <v>9.246596069610019</v>
      </c>
      <c r="F82" s="119">
        <v>3.27228246454377</v>
      </c>
      <c r="G82" s="119">
        <v>12.5188785341538</v>
      </c>
      <c r="H82" s="119">
        <v>106.112887112991</v>
      </c>
      <c r="I82" s="120">
        <v>999</v>
      </c>
      <c r="J82" s="121">
        <v>9.17105020565419</v>
      </c>
      <c r="K82" s="119">
        <v>9.17105020565419</v>
      </c>
      <c r="L82" s="121">
        <v>1.57642319531744</v>
      </c>
      <c r="M82" s="119">
        <v>1.25872588128686</v>
      </c>
      <c r="N82" s="119">
        <v>0.317697314030577</v>
      </c>
      <c r="O82" s="121">
        <v>0</v>
      </c>
      <c r="P82" s="119">
        <v>0</v>
      </c>
      <c r="Q82" s="119">
        <v>0</v>
      </c>
      <c r="R82" s="119">
        <v>0</v>
      </c>
      <c r="S82" s="119">
        <v>0</v>
      </c>
      <c r="T82" s="119">
        <v>0</v>
      </c>
      <c r="U82" s="121">
        <v>-1.50087733136162</v>
      </c>
      <c r="V82" s="119">
        <v>0</v>
      </c>
      <c r="W82" s="119">
        <v>0</v>
      </c>
      <c r="X82" s="119">
        <v>0.15577445795293</v>
      </c>
      <c r="Y82" s="119">
        <v>0.00435992279194386</v>
      </c>
      <c r="Z82" s="122">
        <v>-1.66101171210649</v>
      </c>
      <c r="AA82" s="12"/>
    </row>
    <row r="83" ht="12.75" customHeight="1">
      <c r="A83" t="s" s="117">
        <v>382</v>
      </c>
      <c r="B83" t="s" s="123">
        <v>383</v>
      </c>
      <c r="C83" t="s" s="123">
        <v>243</v>
      </c>
      <c r="D83" t="s" s="123">
        <v>310</v>
      </c>
      <c r="E83" s="124">
        <v>6.45918008307599</v>
      </c>
      <c r="F83" s="124">
        <v>2.08540922348798</v>
      </c>
      <c r="G83" s="124">
        <v>8.544589306563971</v>
      </c>
      <c r="H83" s="124">
        <v>55.4975332476774</v>
      </c>
      <c r="I83" s="125">
        <v>75</v>
      </c>
      <c r="J83" s="121">
        <v>6.54408527643632</v>
      </c>
      <c r="K83" s="124">
        <v>6.54408527643632</v>
      </c>
      <c r="L83" s="121">
        <v>0.265749861136002</v>
      </c>
      <c r="M83" s="124">
        <v>0.0632829542795685</v>
      </c>
      <c r="N83" s="124">
        <v>0.202466906856433</v>
      </c>
      <c r="O83" s="121">
        <v>0</v>
      </c>
      <c r="P83" s="124">
        <v>0</v>
      </c>
      <c r="Q83" s="124">
        <v>0</v>
      </c>
      <c r="R83" s="124">
        <v>0</v>
      </c>
      <c r="S83" s="124">
        <v>0</v>
      </c>
      <c r="T83" s="124">
        <v>0</v>
      </c>
      <c r="U83" s="121">
        <v>-0.350655054496333</v>
      </c>
      <c r="V83" s="124">
        <v>0</v>
      </c>
      <c r="W83" s="124">
        <v>0.024915859624656</v>
      </c>
      <c r="X83" s="124">
        <v>0.114140855318201</v>
      </c>
      <c r="Y83" s="124">
        <v>0.00247194955570393</v>
      </c>
      <c r="Z83" s="126">
        <v>-0.492183718994894</v>
      </c>
      <c r="AA83" s="12"/>
    </row>
    <row r="84" ht="12.75" customHeight="1">
      <c r="A84" t="s" s="117">
        <v>384</v>
      </c>
      <c r="B84" t="s" s="118">
        <v>385</v>
      </c>
      <c r="C84" t="s" s="118">
        <v>349</v>
      </c>
      <c r="D84" t="s" s="118">
        <v>310</v>
      </c>
      <c r="E84" s="119">
        <v>4.2509358630792</v>
      </c>
      <c r="F84" s="119">
        <v>1.27528080959886</v>
      </c>
      <c r="G84" s="119">
        <v>5.52621667267807</v>
      </c>
      <c r="H84" s="119">
        <v>66.981969469321</v>
      </c>
      <c r="I84" s="120">
        <v>999</v>
      </c>
      <c r="J84" s="121">
        <v>0</v>
      </c>
      <c r="K84" s="119">
        <v>0</v>
      </c>
      <c r="L84" s="121">
        <v>4.2509358630792</v>
      </c>
      <c r="M84" s="119">
        <v>0</v>
      </c>
      <c r="N84" s="119">
        <v>4.2509358630792</v>
      </c>
      <c r="O84" s="121">
        <v>0</v>
      </c>
      <c r="P84" s="119">
        <v>0</v>
      </c>
      <c r="Q84" s="119">
        <v>0</v>
      </c>
      <c r="R84" s="119">
        <v>0</v>
      </c>
      <c r="S84" s="119">
        <v>0</v>
      </c>
      <c r="T84" s="119">
        <v>0</v>
      </c>
      <c r="U84" s="121">
        <v>0</v>
      </c>
      <c r="V84" s="119">
        <v>0</v>
      </c>
      <c r="W84" s="119">
        <v>0</v>
      </c>
      <c r="X84" s="119">
        <v>0</v>
      </c>
      <c r="Y84" s="119">
        <v>0</v>
      </c>
      <c r="Z84" s="122">
        <v>0</v>
      </c>
      <c r="AA84" s="12"/>
    </row>
    <row r="85" ht="12.75" customHeight="1">
      <c r="A85" t="s" s="117">
        <v>386</v>
      </c>
      <c r="B85" t="s" s="123">
        <v>387</v>
      </c>
      <c r="C85" t="s" s="123">
        <v>349</v>
      </c>
      <c r="D85" t="s" s="123">
        <v>310</v>
      </c>
      <c r="E85" s="124">
        <v>4.315191072936</v>
      </c>
      <c r="F85" s="124">
        <v>1.29455737332189</v>
      </c>
      <c r="G85" s="124">
        <v>5.60974844625788</v>
      </c>
      <c r="H85" s="124">
        <v>60.5406696349546</v>
      </c>
      <c r="I85" s="125">
        <v>999</v>
      </c>
      <c r="J85" s="121">
        <v>0</v>
      </c>
      <c r="K85" s="124">
        <v>0</v>
      </c>
      <c r="L85" s="121">
        <v>4.315191072936</v>
      </c>
      <c r="M85" s="124">
        <v>0</v>
      </c>
      <c r="N85" s="124">
        <v>4.315191072936</v>
      </c>
      <c r="O85" s="121">
        <v>0</v>
      </c>
      <c r="P85" s="124">
        <v>0</v>
      </c>
      <c r="Q85" s="124">
        <v>0</v>
      </c>
      <c r="R85" s="124">
        <v>0</v>
      </c>
      <c r="S85" s="124">
        <v>0</v>
      </c>
      <c r="T85" s="124">
        <v>0</v>
      </c>
      <c r="U85" s="121">
        <v>0</v>
      </c>
      <c r="V85" s="124">
        <v>0</v>
      </c>
      <c r="W85" s="124">
        <v>0</v>
      </c>
      <c r="X85" s="124">
        <v>0</v>
      </c>
      <c r="Y85" s="124">
        <v>0</v>
      </c>
      <c r="Z85" s="126">
        <v>0</v>
      </c>
      <c r="AA85" s="12"/>
    </row>
    <row r="86" ht="12.75" customHeight="1">
      <c r="A86" t="s" s="117">
        <v>388</v>
      </c>
      <c r="B86" t="s" s="118">
        <v>389</v>
      </c>
      <c r="C86" t="s" s="118">
        <v>349</v>
      </c>
      <c r="D86" t="s" s="118">
        <v>310</v>
      </c>
      <c r="E86" s="119">
        <v>3.2520556396224</v>
      </c>
      <c r="F86" s="119">
        <v>0.975616730654244</v>
      </c>
      <c r="G86" s="119">
        <v>4.22767237027664</v>
      </c>
      <c r="H86" s="119">
        <v>24.6735484554551</v>
      </c>
      <c r="I86" s="120">
        <v>999</v>
      </c>
      <c r="J86" s="121">
        <v>0</v>
      </c>
      <c r="K86" s="119">
        <v>0</v>
      </c>
      <c r="L86" s="121">
        <v>3.2520556396224</v>
      </c>
      <c r="M86" s="119">
        <v>0</v>
      </c>
      <c r="N86" s="119">
        <v>3.2520556396224</v>
      </c>
      <c r="O86" s="121">
        <v>0</v>
      </c>
      <c r="P86" s="119">
        <v>0</v>
      </c>
      <c r="Q86" s="119">
        <v>0</v>
      </c>
      <c r="R86" s="119">
        <v>0</v>
      </c>
      <c r="S86" s="119">
        <v>0</v>
      </c>
      <c r="T86" s="119">
        <v>0</v>
      </c>
      <c r="U86" s="121">
        <v>0</v>
      </c>
      <c r="V86" s="119">
        <v>0</v>
      </c>
      <c r="W86" s="119">
        <v>0</v>
      </c>
      <c r="X86" s="119">
        <v>0</v>
      </c>
      <c r="Y86" s="119">
        <v>0</v>
      </c>
      <c r="Z86" s="122">
        <v>0</v>
      </c>
      <c r="AA86" s="12"/>
    </row>
    <row r="87" ht="12.75" customHeight="1">
      <c r="A87" t="s" s="117">
        <v>390</v>
      </c>
      <c r="B87" t="s" s="123">
        <v>391</v>
      </c>
      <c r="C87" t="s" s="123">
        <v>349</v>
      </c>
      <c r="D87" t="s" s="123">
        <v>310</v>
      </c>
      <c r="E87" s="124">
        <v>4.0451504833336</v>
      </c>
      <c r="F87" s="124">
        <v>1.21354519322203</v>
      </c>
      <c r="G87" s="124">
        <v>5.25869567655563</v>
      </c>
      <c r="H87" s="124">
        <v>61.0672264289831</v>
      </c>
      <c r="I87" s="125">
        <v>999</v>
      </c>
      <c r="J87" s="121">
        <v>0</v>
      </c>
      <c r="K87" s="124">
        <v>0</v>
      </c>
      <c r="L87" s="121">
        <v>4.0451504833336</v>
      </c>
      <c r="M87" s="124">
        <v>0</v>
      </c>
      <c r="N87" s="124">
        <v>4.0451504833336</v>
      </c>
      <c r="O87" s="121">
        <v>0</v>
      </c>
      <c r="P87" s="124">
        <v>0</v>
      </c>
      <c r="Q87" s="124">
        <v>0</v>
      </c>
      <c r="R87" s="124">
        <v>0</v>
      </c>
      <c r="S87" s="124">
        <v>0</v>
      </c>
      <c r="T87" s="124">
        <v>0</v>
      </c>
      <c r="U87" s="121">
        <v>0</v>
      </c>
      <c r="V87" s="124">
        <v>0</v>
      </c>
      <c r="W87" s="124">
        <v>0</v>
      </c>
      <c r="X87" s="124">
        <v>0</v>
      </c>
      <c r="Y87" s="124">
        <v>0</v>
      </c>
      <c r="Z87" s="126">
        <v>0</v>
      </c>
      <c r="AA87" s="12"/>
    </row>
    <row r="88" ht="12.75" customHeight="1">
      <c r="A88" t="s" s="117">
        <v>392</v>
      </c>
      <c r="B88" t="s" s="118">
        <v>393</v>
      </c>
      <c r="C88" t="s" s="118">
        <v>349</v>
      </c>
      <c r="D88" t="s" s="118">
        <v>310</v>
      </c>
      <c r="E88" s="119">
        <v>3.813476648259</v>
      </c>
      <c r="F88" s="119">
        <v>1.14404303993788</v>
      </c>
      <c r="G88" s="119">
        <v>4.95751968819688</v>
      </c>
      <c r="H88" s="119">
        <v>27.4174926849169</v>
      </c>
      <c r="I88" s="120">
        <v>999</v>
      </c>
      <c r="J88" s="121">
        <v>0</v>
      </c>
      <c r="K88" s="119">
        <v>0</v>
      </c>
      <c r="L88" s="121">
        <v>3.813476648259</v>
      </c>
      <c r="M88" s="119">
        <v>0</v>
      </c>
      <c r="N88" s="119">
        <v>3.813476648259</v>
      </c>
      <c r="O88" s="121">
        <v>0</v>
      </c>
      <c r="P88" s="119">
        <v>0</v>
      </c>
      <c r="Q88" s="119">
        <v>0</v>
      </c>
      <c r="R88" s="119">
        <v>0</v>
      </c>
      <c r="S88" s="119">
        <v>0</v>
      </c>
      <c r="T88" s="119">
        <v>0</v>
      </c>
      <c r="U88" s="121">
        <v>0</v>
      </c>
      <c r="V88" s="119">
        <v>0</v>
      </c>
      <c r="W88" s="119">
        <v>0</v>
      </c>
      <c r="X88" s="119">
        <v>0</v>
      </c>
      <c r="Y88" s="119">
        <v>0</v>
      </c>
      <c r="Z88" s="122">
        <v>0</v>
      </c>
      <c r="AA88" s="12"/>
    </row>
    <row r="89" ht="12.75" customHeight="1">
      <c r="A89" t="s" s="117">
        <v>394</v>
      </c>
      <c r="B89" t="s" s="123">
        <v>395</v>
      </c>
      <c r="C89" t="s" s="123">
        <v>349</v>
      </c>
      <c r="D89" t="s" s="123">
        <v>310</v>
      </c>
      <c r="E89" s="124">
        <v>2.996590396176</v>
      </c>
      <c r="F89" s="124">
        <v>0.898977154574941</v>
      </c>
      <c r="G89" s="124">
        <v>3.89556755075094</v>
      </c>
      <c r="H89" s="124">
        <v>25.1983865454678</v>
      </c>
      <c r="I89" s="125">
        <v>999</v>
      </c>
      <c r="J89" s="121">
        <v>0</v>
      </c>
      <c r="K89" s="124">
        <v>0</v>
      </c>
      <c r="L89" s="121">
        <v>2.996590396176</v>
      </c>
      <c r="M89" s="124">
        <v>0</v>
      </c>
      <c r="N89" s="124">
        <v>2.996590396176</v>
      </c>
      <c r="O89" s="121">
        <v>0</v>
      </c>
      <c r="P89" s="124">
        <v>0</v>
      </c>
      <c r="Q89" s="124">
        <v>0</v>
      </c>
      <c r="R89" s="124">
        <v>0</v>
      </c>
      <c r="S89" s="124">
        <v>0</v>
      </c>
      <c r="T89" s="124">
        <v>0</v>
      </c>
      <c r="U89" s="121">
        <v>0</v>
      </c>
      <c r="V89" s="124">
        <v>0</v>
      </c>
      <c r="W89" s="124">
        <v>0</v>
      </c>
      <c r="X89" s="124">
        <v>0</v>
      </c>
      <c r="Y89" s="124">
        <v>0</v>
      </c>
      <c r="Z89" s="126">
        <v>0</v>
      </c>
      <c r="AA89" s="12"/>
    </row>
    <row r="90" ht="12.75" customHeight="1">
      <c r="A90" t="s" s="117">
        <v>396</v>
      </c>
      <c r="B90" t="s" s="118">
        <v>397</v>
      </c>
      <c r="C90" t="s" s="118">
        <v>349</v>
      </c>
      <c r="D90" t="s" s="118">
        <v>310</v>
      </c>
      <c r="E90" s="119">
        <v>3.9953234863935</v>
      </c>
      <c r="F90" s="119">
        <v>1.19859709354602</v>
      </c>
      <c r="G90" s="119">
        <v>5.19392057993952</v>
      </c>
      <c r="H90" s="119">
        <v>67.5071097937365</v>
      </c>
      <c r="I90" s="120">
        <v>999</v>
      </c>
      <c r="J90" s="121">
        <v>0</v>
      </c>
      <c r="K90" s="119">
        <v>0</v>
      </c>
      <c r="L90" s="121">
        <v>3.9953234863935</v>
      </c>
      <c r="M90" s="119">
        <v>0</v>
      </c>
      <c r="N90" s="119">
        <v>3.9953234863935</v>
      </c>
      <c r="O90" s="121">
        <v>0</v>
      </c>
      <c r="P90" s="119">
        <v>0</v>
      </c>
      <c r="Q90" s="119">
        <v>0</v>
      </c>
      <c r="R90" s="119">
        <v>0</v>
      </c>
      <c r="S90" s="119">
        <v>0</v>
      </c>
      <c r="T90" s="119">
        <v>0</v>
      </c>
      <c r="U90" s="121">
        <v>0</v>
      </c>
      <c r="V90" s="119">
        <v>0</v>
      </c>
      <c r="W90" s="119">
        <v>0</v>
      </c>
      <c r="X90" s="119">
        <v>0</v>
      </c>
      <c r="Y90" s="119">
        <v>0</v>
      </c>
      <c r="Z90" s="122">
        <v>0</v>
      </c>
      <c r="AA90" s="12"/>
    </row>
    <row r="91" ht="12.75" customHeight="1">
      <c r="A91" t="s" s="117">
        <v>398</v>
      </c>
      <c r="B91" t="s" s="123">
        <v>399</v>
      </c>
      <c r="C91" t="s" s="123">
        <v>349</v>
      </c>
      <c r="D91" t="s" s="123">
        <v>310</v>
      </c>
      <c r="E91" s="124">
        <v>4.0451178004816</v>
      </c>
      <c r="F91" s="124">
        <v>1.21353538836604</v>
      </c>
      <c r="G91" s="124">
        <v>5.25865318884764</v>
      </c>
      <c r="H91" s="124">
        <v>61.0672264289831</v>
      </c>
      <c r="I91" s="125">
        <v>999</v>
      </c>
      <c r="J91" s="121">
        <v>0</v>
      </c>
      <c r="K91" s="124">
        <v>0</v>
      </c>
      <c r="L91" s="121">
        <v>4.0451178004816</v>
      </c>
      <c r="M91" s="124">
        <v>0</v>
      </c>
      <c r="N91" s="124">
        <v>4.0451178004816</v>
      </c>
      <c r="O91" s="121">
        <v>0</v>
      </c>
      <c r="P91" s="124">
        <v>0</v>
      </c>
      <c r="Q91" s="124">
        <v>0</v>
      </c>
      <c r="R91" s="124">
        <v>0</v>
      </c>
      <c r="S91" s="124">
        <v>0</v>
      </c>
      <c r="T91" s="124">
        <v>0</v>
      </c>
      <c r="U91" s="121">
        <v>0</v>
      </c>
      <c r="V91" s="124">
        <v>0</v>
      </c>
      <c r="W91" s="124">
        <v>0</v>
      </c>
      <c r="X91" s="124">
        <v>0</v>
      </c>
      <c r="Y91" s="124">
        <v>0</v>
      </c>
      <c r="Z91" s="126">
        <v>0</v>
      </c>
      <c r="AA91" s="12"/>
    </row>
    <row r="92" ht="12.75" customHeight="1">
      <c r="A92" t="s" s="117">
        <v>400</v>
      </c>
      <c r="B92" t="s" s="118">
        <v>401</v>
      </c>
      <c r="C92" t="s" s="118">
        <v>349</v>
      </c>
      <c r="D92" t="s" s="118">
        <v>310</v>
      </c>
      <c r="E92" s="119">
        <v>3.813452329259</v>
      </c>
      <c r="F92" s="119">
        <v>1.14403574423759</v>
      </c>
      <c r="G92" s="119">
        <v>4.95748807349659</v>
      </c>
      <c r="H92" s="119">
        <v>27.4175802919177</v>
      </c>
      <c r="I92" s="120">
        <v>999</v>
      </c>
      <c r="J92" s="121">
        <v>0</v>
      </c>
      <c r="K92" s="119">
        <v>0</v>
      </c>
      <c r="L92" s="121">
        <v>3.813452329259</v>
      </c>
      <c r="M92" s="119">
        <v>0</v>
      </c>
      <c r="N92" s="119">
        <v>3.813452329259</v>
      </c>
      <c r="O92" s="121">
        <v>0</v>
      </c>
      <c r="P92" s="119">
        <v>0</v>
      </c>
      <c r="Q92" s="119">
        <v>0</v>
      </c>
      <c r="R92" s="119">
        <v>0</v>
      </c>
      <c r="S92" s="119">
        <v>0</v>
      </c>
      <c r="T92" s="119">
        <v>0</v>
      </c>
      <c r="U92" s="121">
        <v>0</v>
      </c>
      <c r="V92" s="119">
        <v>0</v>
      </c>
      <c r="W92" s="119">
        <v>0</v>
      </c>
      <c r="X92" s="119">
        <v>0</v>
      </c>
      <c r="Y92" s="119">
        <v>0</v>
      </c>
      <c r="Z92" s="122">
        <v>0</v>
      </c>
      <c r="AA92" s="12"/>
    </row>
    <row r="93" ht="12.75" customHeight="1">
      <c r="A93" t="s" s="117">
        <v>402</v>
      </c>
      <c r="B93" t="s" s="123">
        <v>403</v>
      </c>
      <c r="C93" t="s" s="123">
        <v>349</v>
      </c>
      <c r="D93" t="s" s="123">
        <v>310</v>
      </c>
      <c r="E93" s="124">
        <v>2.996561333376</v>
      </c>
      <c r="F93" s="124">
        <v>0.898968435734595</v>
      </c>
      <c r="G93" s="124">
        <v>3.89552976911059</v>
      </c>
      <c r="H93" s="124">
        <v>25.1983865454678</v>
      </c>
      <c r="I93" s="125">
        <v>999</v>
      </c>
      <c r="J93" s="121">
        <v>0</v>
      </c>
      <c r="K93" s="124">
        <v>0</v>
      </c>
      <c r="L93" s="121">
        <v>2.996561333376</v>
      </c>
      <c r="M93" s="124">
        <v>0</v>
      </c>
      <c r="N93" s="124">
        <v>2.996561333376</v>
      </c>
      <c r="O93" s="121">
        <v>0</v>
      </c>
      <c r="P93" s="124">
        <v>0</v>
      </c>
      <c r="Q93" s="124">
        <v>0</v>
      </c>
      <c r="R93" s="124">
        <v>0</v>
      </c>
      <c r="S93" s="124">
        <v>0</v>
      </c>
      <c r="T93" s="124">
        <v>0</v>
      </c>
      <c r="U93" s="121">
        <v>0</v>
      </c>
      <c r="V93" s="124">
        <v>0</v>
      </c>
      <c r="W93" s="124">
        <v>0</v>
      </c>
      <c r="X93" s="124">
        <v>0</v>
      </c>
      <c r="Y93" s="124">
        <v>0</v>
      </c>
      <c r="Z93" s="126">
        <v>0</v>
      </c>
      <c r="AA93" s="12"/>
    </row>
    <row r="94" ht="12.75" customHeight="1">
      <c r="A94" t="s" s="117">
        <v>404</v>
      </c>
      <c r="B94" t="s" s="118">
        <v>405</v>
      </c>
      <c r="C94" t="s" s="118">
        <v>349</v>
      </c>
      <c r="D94" t="s" s="118">
        <v>310</v>
      </c>
      <c r="E94" s="119">
        <v>3.9952944026145</v>
      </c>
      <c r="F94" s="119">
        <v>1.19858836841197</v>
      </c>
      <c r="G94" s="119">
        <v>5.19388277102647</v>
      </c>
      <c r="H94" s="119">
        <v>67.5071097937365</v>
      </c>
      <c r="I94" s="120">
        <v>999</v>
      </c>
      <c r="J94" s="121">
        <v>0</v>
      </c>
      <c r="K94" s="119">
        <v>0</v>
      </c>
      <c r="L94" s="121">
        <v>3.9952944026145</v>
      </c>
      <c r="M94" s="119">
        <v>0</v>
      </c>
      <c r="N94" s="119">
        <v>3.9952944026145</v>
      </c>
      <c r="O94" s="121">
        <v>0</v>
      </c>
      <c r="P94" s="119">
        <v>0</v>
      </c>
      <c r="Q94" s="119">
        <v>0</v>
      </c>
      <c r="R94" s="119">
        <v>0</v>
      </c>
      <c r="S94" s="119">
        <v>0</v>
      </c>
      <c r="T94" s="119">
        <v>0</v>
      </c>
      <c r="U94" s="121">
        <v>0</v>
      </c>
      <c r="V94" s="119">
        <v>0</v>
      </c>
      <c r="W94" s="119">
        <v>0</v>
      </c>
      <c r="X94" s="119">
        <v>0</v>
      </c>
      <c r="Y94" s="119">
        <v>0</v>
      </c>
      <c r="Z94" s="122">
        <v>0</v>
      </c>
      <c r="AA94" s="12"/>
    </row>
    <row r="95" ht="12.75" customHeight="1">
      <c r="A95" t="s" s="117">
        <v>406</v>
      </c>
      <c r="B95" t="s" s="123">
        <v>407</v>
      </c>
      <c r="C95" t="s" s="123">
        <v>349</v>
      </c>
      <c r="D95" t="s" s="123">
        <v>310</v>
      </c>
      <c r="E95" s="124">
        <v>9.560984652</v>
      </c>
      <c r="F95" s="124">
        <v>2.86829550957582</v>
      </c>
      <c r="G95" s="124">
        <v>12.4292801615758</v>
      </c>
      <c r="H95" s="124">
        <v>134.137377330032</v>
      </c>
      <c r="I95" s="125">
        <v>999</v>
      </c>
      <c r="J95" s="121">
        <v>0</v>
      </c>
      <c r="K95" s="124">
        <v>0</v>
      </c>
      <c r="L95" s="121">
        <v>9.560984652</v>
      </c>
      <c r="M95" s="124">
        <v>0</v>
      </c>
      <c r="N95" s="124">
        <v>9.560984652</v>
      </c>
      <c r="O95" s="121">
        <v>0</v>
      </c>
      <c r="P95" s="124">
        <v>0</v>
      </c>
      <c r="Q95" s="124">
        <v>0</v>
      </c>
      <c r="R95" s="124">
        <v>0</v>
      </c>
      <c r="S95" s="124">
        <v>0</v>
      </c>
      <c r="T95" s="124">
        <v>0</v>
      </c>
      <c r="U95" s="121">
        <v>0</v>
      </c>
      <c r="V95" s="124">
        <v>0</v>
      </c>
      <c r="W95" s="124">
        <v>0</v>
      </c>
      <c r="X95" s="124">
        <v>0</v>
      </c>
      <c r="Y95" s="124">
        <v>0</v>
      </c>
      <c r="Z95" s="126">
        <v>0</v>
      </c>
      <c r="AA95" s="12"/>
    </row>
    <row r="96" ht="12.75" customHeight="1">
      <c r="A96" t="s" s="117">
        <v>408</v>
      </c>
      <c r="B96" t="s" s="118">
        <v>409</v>
      </c>
      <c r="C96" t="s" s="118">
        <v>349</v>
      </c>
      <c r="D96" t="s" s="118">
        <v>310</v>
      </c>
      <c r="E96" s="119">
        <v>6.6926892564</v>
      </c>
      <c r="F96" s="119">
        <v>2.00780685670307</v>
      </c>
      <c r="G96" s="119">
        <v>8.700496113103069</v>
      </c>
      <c r="H96" s="119">
        <v>93.8961641310227</v>
      </c>
      <c r="I96" s="120">
        <v>999</v>
      </c>
      <c r="J96" s="121">
        <v>0</v>
      </c>
      <c r="K96" s="119">
        <v>0</v>
      </c>
      <c r="L96" s="121">
        <v>6.6926892564</v>
      </c>
      <c r="M96" s="119">
        <v>0</v>
      </c>
      <c r="N96" s="119">
        <v>6.6926892564</v>
      </c>
      <c r="O96" s="121">
        <v>0</v>
      </c>
      <c r="P96" s="119">
        <v>0</v>
      </c>
      <c r="Q96" s="119">
        <v>0</v>
      </c>
      <c r="R96" s="119">
        <v>0</v>
      </c>
      <c r="S96" s="119">
        <v>0</v>
      </c>
      <c r="T96" s="119">
        <v>0</v>
      </c>
      <c r="U96" s="121">
        <v>0</v>
      </c>
      <c r="V96" s="119">
        <v>0</v>
      </c>
      <c r="W96" s="119">
        <v>0</v>
      </c>
      <c r="X96" s="119">
        <v>0</v>
      </c>
      <c r="Y96" s="119">
        <v>0</v>
      </c>
      <c r="Z96" s="122">
        <v>0</v>
      </c>
      <c r="AA96" s="12"/>
    </row>
    <row r="97" ht="12.75" customHeight="1">
      <c r="A97" t="s" s="117">
        <v>410</v>
      </c>
      <c r="B97" t="s" s="123">
        <v>411</v>
      </c>
      <c r="C97" t="s" s="123">
        <v>349</v>
      </c>
      <c r="D97" t="s" s="123">
        <v>310</v>
      </c>
      <c r="E97" s="124">
        <v>15.93497442</v>
      </c>
      <c r="F97" s="124">
        <v>4.7804925159597</v>
      </c>
      <c r="G97" s="124">
        <v>20.7154669359597</v>
      </c>
      <c r="H97" s="124">
        <v>223.562295550054</v>
      </c>
      <c r="I97" s="125">
        <v>999</v>
      </c>
      <c r="J97" s="121">
        <v>0</v>
      </c>
      <c r="K97" s="124">
        <v>0</v>
      </c>
      <c r="L97" s="121">
        <v>15.93497442</v>
      </c>
      <c r="M97" s="124">
        <v>0</v>
      </c>
      <c r="N97" s="124">
        <v>15.93497442</v>
      </c>
      <c r="O97" s="121">
        <v>0</v>
      </c>
      <c r="P97" s="124">
        <v>0</v>
      </c>
      <c r="Q97" s="124">
        <v>0</v>
      </c>
      <c r="R97" s="124">
        <v>0</v>
      </c>
      <c r="S97" s="124">
        <v>0</v>
      </c>
      <c r="T97" s="124">
        <v>0</v>
      </c>
      <c r="U97" s="121">
        <v>0</v>
      </c>
      <c r="V97" s="124">
        <v>0</v>
      </c>
      <c r="W97" s="124">
        <v>0</v>
      </c>
      <c r="X97" s="124">
        <v>0</v>
      </c>
      <c r="Y97" s="124">
        <v>0</v>
      </c>
      <c r="Z97" s="126">
        <v>0</v>
      </c>
      <c r="AA97" s="12"/>
    </row>
    <row r="98" ht="12.75" customHeight="1">
      <c r="A98" t="s" s="117">
        <v>412</v>
      </c>
      <c r="B98" t="s" s="118">
        <v>413</v>
      </c>
      <c r="C98" t="s" s="118">
        <v>349</v>
      </c>
      <c r="D98" t="s" s="118">
        <v>310</v>
      </c>
      <c r="E98" s="119">
        <v>11.154482094</v>
      </c>
      <c r="F98" s="119">
        <v>3.34634476117179</v>
      </c>
      <c r="G98" s="119">
        <v>14.5008268551718</v>
      </c>
      <c r="H98" s="119">
        <v>156.493606885038</v>
      </c>
      <c r="I98" s="120">
        <v>999</v>
      </c>
      <c r="J98" s="121">
        <v>0</v>
      </c>
      <c r="K98" s="119">
        <v>0</v>
      </c>
      <c r="L98" s="121">
        <v>11.154482094</v>
      </c>
      <c r="M98" s="119">
        <v>0</v>
      </c>
      <c r="N98" s="119">
        <v>11.154482094</v>
      </c>
      <c r="O98" s="121">
        <v>0</v>
      </c>
      <c r="P98" s="119">
        <v>0</v>
      </c>
      <c r="Q98" s="119">
        <v>0</v>
      </c>
      <c r="R98" s="119">
        <v>0</v>
      </c>
      <c r="S98" s="119">
        <v>0</v>
      </c>
      <c r="T98" s="119">
        <v>0</v>
      </c>
      <c r="U98" s="121">
        <v>0</v>
      </c>
      <c r="V98" s="119">
        <v>0</v>
      </c>
      <c r="W98" s="119">
        <v>0</v>
      </c>
      <c r="X98" s="119">
        <v>0</v>
      </c>
      <c r="Y98" s="119">
        <v>0</v>
      </c>
      <c r="Z98" s="122">
        <v>0</v>
      </c>
      <c r="AA98" s="12"/>
    </row>
    <row r="99" ht="12.75" customHeight="1">
      <c r="A99" t="s" s="117">
        <v>414</v>
      </c>
      <c r="B99" t="s" s="123">
        <v>415</v>
      </c>
      <c r="C99" t="s" s="123">
        <v>349</v>
      </c>
      <c r="D99" t="s" s="123">
        <v>310</v>
      </c>
      <c r="E99" s="124">
        <v>7.96748721</v>
      </c>
      <c r="F99" s="124">
        <v>2.39024625797985</v>
      </c>
      <c r="G99" s="124">
        <v>10.3577334679798</v>
      </c>
      <c r="H99" s="124">
        <v>111.781147775027</v>
      </c>
      <c r="I99" s="125">
        <v>999</v>
      </c>
      <c r="J99" s="121">
        <v>0</v>
      </c>
      <c r="K99" s="124">
        <v>0</v>
      </c>
      <c r="L99" s="121">
        <v>7.96748721</v>
      </c>
      <c r="M99" s="124">
        <v>0</v>
      </c>
      <c r="N99" s="124">
        <v>7.96748721</v>
      </c>
      <c r="O99" s="121">
        <v>0</v>
      </c>
      <c r="P99" s="124">
        <v>0</v>
      </c>
      <c r="Q99" s="124">
        <v>0</v>
      </c>
      <c r="R99" s="124">
        <v>0</v>
      </c>
      <c r="S99" s="124">
        <v>0</v>
      </c>
      <c r="T99" s="124">
        <v>0</v>
      </c>
      <c r="U99" s="121">
        <v>0</v>
      </c>
      <c r="V99" s="124">
        <v>0</v>
      </c>
      <c r="W99" s="124">
        <v>0</v>
      </c>
      <c r="X99" s="124">
        <v>0</v>
      </c>
      <c r="Y99" s="124">
        <v>0</v>
      </c>
      <c r="Z99" s="126">
        <v>0</v>
      </c>
      <c r="AA99" s="12"/>
    </row>
    <row r="100" ht="12.75" customHeight="1">
      <c r="A100" t="s" s="117">
        <v>416</v>
      </c>
      <c r="B100" t="s" s="118">
        <v>417</v>
      </c>
      <c r="C100" t="s" s="118">
        <v>349</v>
      </c>
      <c r="D100" t="s" s="118">
        <v>310</v>
      </c>
      <c r="E100" s="119">
        <v>1.2747979536</v>
      </c>
      <c r="F100" s="119">
        <v>0.382439401276776</v>
      </c>
      <c r="G100" s="119">
        <v>1.65723735487678</v>
      </c>
      <c r="H100" s="119">
        <v>17.8849836440043</v>
      </c>
      <c r="I100" s="120">
        <v>999</v>
      </c>
      <c r="J100" s="121">
        <v>0</v>
      </c>
      <c r="K100" s="119">
        <v>0</v>
      </c>
      <c r="L100" s="121">
        <v>1.2747979536</v>
      </c>
      <c r="M100" s="119">
        <v>0</v>
      </c>
      <c r="N100" s="119">
        <v>1.2747979536</v>
      </c>
      <c r="O100" s="121">
        <v>0</v>
      </c>
      <c r="P100" s="119">
        <v>0</v>
      </c>
      <c r="Q100" s="119">
        <v>0</v>
      </c>
      <c r="R100" s="119">
        <v>0</v>
      </c>
      <c r="S100" s="119">
        <v>0</v>
      </c>
      <c r="T100" s="119">
        <v>0</v>
      </c>
      <c r="U100" s="121">
        <v>0</v>
      </c>
      <c r="V100" s="119">
        <v>0</v>
      </c>
      <c r="W100" s="119">
        <v>0</v>
      </c>
      <c r="X100" s="119">
        <v>0</v>
      </c>
      <c r="Y100" s="119">
        <v>0</v>
      </c>
      <c r="Z100" s="122">
        <v>0</v>
      </c>
      <c r="AA100" s="12"/>
    </row>
    <row r="101" ht="12.75" customHeight="1">
      <c r="A101" t="s" s="117">
        <v>418</v>
      </c>
      <c r="B101" t="s" s="123">
        <v>419</v>
      </c>
      <c r="C101" t="s" s="123">
        <v>349</v>
      </c>
      <c r="D101" t="s" s="123">
        <v>310</v>
      </c>
      <c r="E101" s="124">
        <v>4.780492326</v>
      </c>
      <c r="F101" s="124">
        <v>1.43414775478791</v>
      </c>
      <c r="G101" s="124">
        <v>6.21464008078791</v>
      </c>
      <c r="H101" s="124">
        <v>67.0686886650162</v>
      </c>
      <c r="I101" s="125">
        <v>999</v>
      </c>
      <c r="J101" s="121">
        <v>0</v>
      </c>
      <c r="K101" s="124">
        <v>0</v>
      </c>
      <c r="L101" s="121">
        <v>4.780492326</v>
      </c>
      <c r="M101" s="124">
        <v>0</v>
      </c>
      <c r="N101" s="124">
        <v>4.780492326</v>
      </c>
      <c r="O101" s="121">
        <v>0</v>
      </c>
      <c r="P101" s="124">
        <v>0</v>
      </c>
      <c r="Q101" s="124">
        <v>0</v>
      </c>
      <c r="R101" s="124">
        <v>0</v>
      </c>
      <c r="S101" s="124">
        <v>0</v>
      </c>
      <c r="T101" s="124">
        <v>0</v>
      </c>
      <c r="U101" s="121">
        <v>0</v>
      </c>
      <c r="V101" s="124">
        <v>0</v>
      </c>
      <c r="W101" s="124">
        <v>0</v>
      </c>
      <c r="X101" s="124">
        <v>0</v>
      </c>
      <c r="Y101" s="124">
        <v>0</v>
      </c>
      <c r="Z101" s="126">
        <v>0</v>
      </c>
      <c r="AA101" s="12"/>
    </row>
    <row r="102" ht="12.75" customHeight="1">
      <c r="A102" t="s" s="117">
        <v>420</v>
      </c>
      <c r="B102" t="s" s="118">
        <v>421</v>
      </c>
      <c r="C102" t="s" s="118">
        <v>349</v>
      </c>
      <c r="D102" t="s" s="118">
        <v>310</v>
      </c>
      <c r="E102" s="119">
        <v>7.170738489</v>
      </c>
      <c r="F102" s="119">
        <v>2.15122163218186</v>
      </c>
      <c r="G102" s="119">
        <v>9.321960121181871</v>
      </c>
      <c r="H102" s="119">
        <v>100.603032997524</v>
      </c>
      <c r="I102" s="120">
        <v>999</v>
      </c>
      <c r="J102" s="121">
        <v>0</v>
      </c>
      <c r="K102" s="119">
        <v>0</v>
      </c>
      <c r="L102" s="121">
        <v>7.170738489</v>
      </c>
      <c r="M102" s="119">
        <v>0</v>
      </c>
      <c r="N102" s="119">
        <v>7.170738489</v>
      </c>
      <c r="O102" s="121">
        <v>0</v>
      </c>
      <c r="P102" s="119">
        <v>0</v>
      </c>
      <c r="Q102" s="119">
        <v>0</v>
      </c>
      <c r="R102" s="119">
        <v>0</v>
      </c>
      <c r="S102" s="119">
        <v>0</v>
      </c>
      <c r="T102" s="119">
        <v>0</v>
      </c>
      <c r="U102" s="121">
        <v>0</v>
      </c>
      <c r="V102" s="119">
        <v>0</v>
      </c>
      <c r="W102" s="119">
        <v>0</v>
      </c>
      <c r="X102" s="119">
        <v>0</v>
      </c>
      <c r="Y102" s="119">
        <v>0</v>
      </c>
      <c r="Z102" s="122">
        <v>0</v>
      </c>
      <c r="AA102" s="12"/>
    </row>
    <row r="103" ht="12.75" customHeight="1">
      <c r="A103" t="s" s="117">
        <v>422</v>
      </c>
      <c r="B103" t="s" s="123">
        <v>423</v>
      </c>
      <c r="C103" t="s" s="123">
        <v>349</v>
      </c>
      <c r="D103" t="s" s="123">
        <v>310</v>
      </c>
      <c r="E103" s="124">
        <v>3.186994884</v>
      </c>
      <c r="F103" s="124">
        <v>0.95609850319194</v>
      </c>
      <c r="G103" s="124">
        <v>4.14309338719194</v>
      </c>
      <c r="H103" s="124">
        <v>44.7124591100108</v>
      </c>
      <c r="I103" s="125">
        <v>999</v>
      </c>
      <c r="J103" s="121">
        <v>0</v>
      </c>
      <c r="K103" s="124">
        <v>0</v>
      </c>
      <c r="L103" s="121">
        <v>3.186994884</v>
      </c>
      <c r="M103" s="124">
        <v>0</v>
      </c>
      <c r="N103" s="124">
        <v>3.186994884</v>
      </c>
      <c r="O103" s="121">
        <v>0</v>
      </c>
      <c r="P103" s="124">
        <v>0</v>
      </c>
      <c r="Q103" s="124">
        <v>0</v>
      </c>
      <c r="R103" s="124">
        <v>0</v>
      </c>
      <c r="S103" s="124">
        <v>0</v>
      </c>
      <c r="T103" s="124">
        <v>0</v>
      </c>
      <c r="U103" s="121">
        <v>0</v>
      </c>
      <c r="V103" s="124">
        <v>0</v>
      </c>
      <c r="W103" s="124">
        <v>0</v>
      </c>
      <c r="X103" s="124">
        <v>0</v>
      </c>
      <c r="Y103" s="124">
        <v>0</v>
      </c>
      <c r="Z103" s="126">
        <v>0</v>
      </c>
      <c r="AA103" s="12"/>
    </row>
    <row r="104" ht="12.75" customHeight="1">
      <c r="A104" t="s" s="117">
        <v>424</v>
      </c>
      <c r="B104" t="s" s="118">
        <v>425</v>
      </c>
      <c r="C104" t="s" s="118">
        <v>349</v>
      </c>
      <c r="D104" t="s" s="118">
        <v>310</v>
      </c>
      <c r="E104" s="119">
        <v>3.186994884</v>
      </c>
      <c r="F104" s="119">
        <v>0.95609850319194</v>
      </c>
      <c r="G104" s="119">
        <v>4.14309338719194</v>
      </c>
      <c r="H104" s="119">
        <v>44.7124591100108</v>
      </c>
      <c r="I104" s="120">
        <v>999</v>
      </c>
      <c r="J104" s="121">
        <v>0</v>
      </c>
      <c r="K104" s="119">
        <v>0</v>
      </c>
      <c r="L104" s="121">
        <v>3.186994884</v>
      </c>
      <c r="M104" s="119">
        <v>0</v>
      </c>
      <c r="N104" s="119">
        <v>3.186994884</v>
      </c>
      <c r="O104" s="121">
        <v>0</v>
      </c>
      <c r="P104" s="119">
        <v>0</v>
      </c>
      <c r="Q104" s="119">
        <v>0</v>
      </c>
      <c r="R104" s="119">
        <v>0</v>
      </c>
      <c r="S104" s="119">
        <v>0</v>
      </c>
      <c r="T104" s="119">
        <v>0</v>
      </c>
      <c r="U104" s="121">
        <v>0</v>
      </c>
      <c r="V104" s="119">
        <v>0</v>
      </c>
      <c r="W104" s="119">
        <v>0</v>
      </c>
      <c r="X104" s="119">
        <v>0</v>
      </c>
      <c r="Y104" s="119">
        <v>0</v>
      </c>
      <c r="Z104" s="122">
        <v>0</v>
      </c>
      <c r="AA104" s="12"/>
    </row>
    <row r="105" ht="12.75" customHeight="1">
      <c r="A105" t="s" s="117">
        <v>426</v>
      </c>
      <c r="B105" t="s" s="123">
        <v>427</v>
      </c>
      <c r="C105" t="s" s="123">
        <v>349</v>
      </c>
      <c r="D105" t="s" s="123">
        <v>310</v>
      </c>
      <c r="E105" s="124">
        <v>0.1118442657375</v>
      </c>
      <c r="F105" s="124">
        <v>0.0335532810545376</v>
      </c>
      <c r="G105" s="124">
        <v>0.145397546792038</v>
      </c>
      <c r="H105" s="124">
        <v>1.87428096143705</v>
      </c>
      <c r="I105" s="125">
        <v>999</v>
      </c>
      <c r="J105" s="121">
        <v>0</v>
      </c>
      <c r="K105" s="124">
        <v>0</v>
      </c>
      <c r="L105" s="121">
        <v>0.1118442657375</v>
      </c>
      <c r="M105" s="124">
        <v>0</v>
      </c>
      <c r="N105" s="124">
        <v>0.1118442657375</v>
      </c>
      <c r="O105" s="121">
        <v>0</v>
      </c>
      <c r="P105" s="124">
        <v>0</v>
      </c>
      <c r="Q105" s="124">
        <v>0</v>
      </c>
      <c r="R105" s="124">
        <v>0</v>
      </c>
      <c r="S105" s="124">
        <v>0</v>
      </c>
      <c r="T105" s="124">
        <v>0</v>
      </c>
      <c r="U105" s="121">
        <v>0</v>
      </c>
      <c r="V105" s="124">
        <v>0</v>
      </c>
      <c r="W105" s="124">
        <v>0</v>
      </c>
      <c r="X105" s="124">
        <v>0</v>
      </c>
      <c r="Y105" s="124">
        <v>0</v>
      </c>
      <c r="Z105" s="126">
        <v>0</v>
      </c>
      <c r="AA105" s="12"/>
    </row>
    <row r="106" ht="12.75" customHeight="1">
      <c r="A106" t="s" s="117">
        <v>428</v>
      </c>
      <c r="B106" t="s" s="118">
        <v>429</v>
      </c>
      <c r="C106" t="s" s="118">
        <v>349</v>
      </c>
      <c r="D106" t="s" s="118">
        <v>310</v>
      </c>
      <c r="E106" s="119">
        <v>0.4780492326</v>
      </c>
      <c r="F106" s="119">
        <v>0.143414775478791</v>
      </c>
      <c r="G106" s="119">
        <v>0.621464008078791</v>
      </c>
      <c r="H106" s="119">
        <v>6.70686886650162</v>
      </c>
      <c r="I106" s="120">
        <v>999</v>
      </c>
      <c r="J106" s="121">
        <v>0</v>
      </c>
      <c r="K106" s="119">
        <v>0</v>
      </c>
      <c r="L106" s="121">
        <v>0.4780492326</v>
      </c>
      <c r="M106" s="119">
        <v>0</v>
      </c>
      <c r="N106" s="119">
        <v>0.4780492326</v>
      </c>
      <c r="O106" s="121">
        <v>0</v>
      </c>
      <c r="P106" s="119">
        <v>0</v>
      </c>
      <c r="Q106" s="119">
        <v>0</v>
      </c>
      <c r="R106" s="119">
        <v>0</v>
      </c>
      <c r="S106" s="119">
        <v>0</v>
      </c>
      <c r="T106" s="119">
        <v>0</v>
      </c>
      <c r="U106" s="121">
        <v>0</v>
      </c>
      <c r="V106" s="119">
        <v>0</v>
      </c>
      <c r="W106" s="119">
        <v>0</v>
      </c>
      <c r="X106" s="119">
        <v>0</v>
      </c>
      <c r="Y106" s="119">
        <v>0</v>
      </c>
      <c r="Z106" s="122">
        <v>0</v>
      </c>
      <c r="AA106" s="12"/>
    </row>
    <row r="107" ht="12.75" customHeight="1">
      <c r="A107" t="s" s="117">
        <v>430</v>
      </c>
      <c r="B107" t="s" s="123">
        <v>431</v>
      </c>
      <c r="C107" t="s" s="123">
        <v>349</v>
      </c>
      <c r="D107" t="s" s="123">
        <v>310</v>
      </c>
      <c r="E107" s="124">
        <v>0.109358837610</v>
      </c>
      <c r="F107" s="124">
        <v>0.0328076525866589</v>
      </c>
      <c r="G107" s="124">
        <v>0.142166490196659</v>
      </c>
      <c r="H107" s="124">
        <v>1.83263027340512</v>
      </c>
      <c r="I107" s="125">
        <v>999</v>
      </c>
      <c r="J107" s="121">
        <v>0</v>
      </c>
      <c r="K107" s="124">
        <v>0</v>
      </c>
      <c r="L107" s="121">
        <v>0.109358837610</v>
      </c>
      <c r="M107" s="124">
        <v>0</v>
      </c>
      <c r="N107" s="124">
        <v>0.109358837610</v>
      </c>
      <c r="O107" s="121">
        <v>0</v>
      </c>
      <c r="P107" s="124">
        <v>0</v>
      </c>
      <c r="Q107" s="124">
        <v>0</v>
      </c>
      <c r="R107" s="124">
        <v>0</v>
      </c>
      <c r="S107" s="124">
        <v>0</v>
      </c>
      <c r="T107" s="124">
        <v>0</v>
      </c>
      <c r="U107" s="121">
        <v>0</v>
      </c>
      <c r="V107" s="124">
        <v>0</v>
      </c>
      <c r="W107" s="124">
        <v>0</v>
      </c>
      <c r="X107" s="124">
        <v>0</v>
      </c>
      <c r="Y107" s="124">
        <v>0</v>
      </c>
      <c r="Z107" s="126">
        <v>0</v>
      </c>
      <c r="AA107" s="12"/>
    </row>
    <row r="108" ht="12.75" customHeight="1">
      <c r="A108" t="s" s="117">
        <v>432</v>
      </c>
      <c r="B108" t="s" s="118">
        <v>433</v>
      </c>
      <c r="C108" t="s" s="118">
        <v>349</v>
      </c>
      <c r="D108" t="s" s="118">
        <v>310</v>
      </c>
      <c r="E108" s="119">
        <v>1.593497442</v>
      </c>
      <c r="F108" s="119">
        <v>0.47804925159597</v>
      </c>
      <c r="G108" s="119">
        <v>2.07154669359597</v>
      </c>
      <c r="H108" s="119">
        <v>22.3562295550054</v>
      </c>
      <c r="I108" s="120">
        <v>999</v>
      </c>
      <c r="J108" s="121">
        <v>0</v>
      </c>
      <c r="K108" s="119">
        <v>0</v>
      </c>
      <c r="L108" s="121">
        <v>1.593497442</v>
      </c>
      <c r="M108" s="119">
        <v>0</v>
      </c>
      <c r="N108" s="119">
        <v>1.593497442</v>
      </c>
      <c r="O108" s="121">
        <v>0</v>
      </c>
      <c r="P108" s="119">
        <v>0</v>
      </c>
      <c r="Q108" s="119">
        <v>0</v>
      </c>
      <c r="R108" s="119">
        <v>0</v>
      </c>
      <c r="S108" s="119">
        <v>0</v>
      </c>
      <c r="T108" s="119">
        <v>0</v>
      </c>
      <c r="U108" s="121">
        <v>0</v>
      </c>
      <c r="V108" s="119">
        <v>0</v>
      </c>
      <c r="W108" s="119">
        <v>0</v>
      </c>
      <c r="X108" s="119">
        <v>0</v>
      </c>
      <c r="Y108" s="119">
        <v>0</v>
      </c>
      <c r="Z108" s="122">
        <v>0</v>
      </c>
      <c r="AA108" s="12"/>
    </row>
    <row r="109" ht="12.75" customHeight="1">
      <c r="A109" t="s" s="117">
        <v>434</v>
      </c>
      <c r="B109" t="s" s="123">
        <v>435</v>
      </c>
      <c r="C109" t="s" s="123">
        <v>349</v>
      </c>
      <c r="D109" t="s" s="123">
        <v>310</v>
      </c>
      <c r="E109" s="124">
        <v>6.373989768</v>
      </c>
      <c r="F109" s="124">
        <v>1.91219700638388</v>
      </c>
      <c r="G109" s="124">
        <v>8.28618677438388</v>
      </c>
      <c r="H109" s="124">
        <v>89.4249182200216</v>
      </c>
      <c r="I109" s="125">
        <v>999</v>
      </c>
      <c r="J109" s="121">
        <v>0</v>
      </c>
      <c r="K109" s="124">
        <v>0</v>
      </c>
      <c r="L109" s="121">
        <v>6.373989768</v>
      </c>
      <c r="M109" s="124">
        <v>0</v>
      </c>
      <c r="N109" s="124">
        <v>6.373989768</v>
      </c>
      <c r="O109" s="121">
        <v>0</v>
      </c>
      <c r="P109" s="124">
        <v>0</v>
      </c>
      <c r="Q109" s="124">
        <v>0</v>
      </c>
      <c r="R109" s="124">
        <v>0</v>
      </c>
      <c r="S109" s="124">
        <v>0</v>
      </c>
      <c r="T109" s="124">
        <v>0</v>
      </c>
      <c r="U109" s="121">
        <v>0</v>
      </c>
      <c r="V109" s="124">
        <v>0</v>
      </c>
      <c r="W109" s="124">
        <v>0</v>
      </c>
      <c r="X109" s="124">
        <v>0</v>
      </c>
      <c r="Y109" s="124">
        <v>0</v>
      </c>
      <c r="Z109" s="126">
        <v>0</v>
      </c>
      <c r="AA109" s="12"/>
    </row>
    <row r="110" ht="12.75" customHeight="1">
      <c r="A110" t="s" s="117">
        <v>436</v>
      </c>
      <c r="B110" t="s" s="118">
        <v>437</v>
      </c>
      <c r="C110" t="s" s="118">
        <v>349</v>
      </c>
      <c r="D110" t="s" s="118">
        <v>310</v>
      </c>
      <c r="E110" s="119">
        <v>3.186994884</v>
      </c>
      <c r="F110" s="119">
        <v>0.95609850319194</v>
      </c>
      <c r="G110" s="119">
        <v>4.14309338719194</v>
      </c>
      <c r="H110" s="119">
        <v>44.7124591100108</v>
      </c>
      <c r="I110" s="120">
        <v>999</v>
      </c>
      <c r="J110" s="121">
        <v>0</v>
      </c>
      <c r="K110" s="119">
        <v>0</v>
      </c>
      <c r="L110" s="121">
        <v>3.186994884</v>
      </c>
      <c r="M110" s="119">
        <v>0</v>
      </c>
      <c r="N110" s="119">
        <v>3.186994884</v>
      </c>
      <c r="O110" s="121">
        <v>0</v>
      </c>
      <c r="P110" s="119">
        <v>0</v>
      </c>
      <c r="Q110" s="119">
        <v>0</v>
      </c>
      <c r="R110" s="119">
        <v>0</v>
      </c>
      <c r="S110" s="119">
        <v>0</v>
      </c>
      <c r="T110" s="119">
        <v>0</v>
      </c>
      <c r="U110" s="121">
        <v>0</v>
      </c>
      <c r="V110" s="119">
        <v>0</v>
      </c>
      <c r="W110" s="119">
        <v>0</v>
      </c>
      <c r="X110" s="119">
        <v>0</v>
      </c>
      <c r="Y110" s="119">
        <v>0</v>
      </c>
      <c r="Z110" s="122">
        <v>0</v>
      </c>
      <c r="AA110" s="12"/>
    </row>
    <row r="111" ht="12.75" customHeight="1">
      <c r="A111" t="s" s="117">
        <v>438</v>
      </c>
      <c r="B111" t="s" s="123">
        <v>439</v>
      </c>
      <c r="C111" t="s" s="123">
        <v>349</v>
      </c>
      <c r="D111" t="s" s="123">
        <v>310</v>
      </c>
      <c r="E111" s="124">
        <v>3.186994884</v>
      </c>
      <c r="F111" s="124">
        <v>0.95609850319194</v>
      </c>
      <c r="G111" s="124">
        <v>4.14309338719194</v>
      </c>
      <c r="H111" s="124">
        <v>44.7124591100108</v>
      </c>
      <c r="I111" s="125">
        <v>999</v>
      </c>
      <c r="J111" s="121">
        <v>0</v>
      </c>
      <c r="K111" s="124">
        <v>0</v>
      </c>
      <c r="L111" s="121">
        <v>3.186994884</v>
      </c>
      <c r="M111" s="124">
        <v>0</v>
      </c>
      <c r="N111" s="124">
        <v>3.186994884</v>
      </c>
      <c r="O111" s="121">
        <v>0</v>
      </c>
      <c r="P111" s="124">
        <v>0</v>
      </c>
      <c r="Q111" s="124">
        <v>0</v>
      </c>
      <c r="R111" s="124">
        <v>0</v>
      </c>
      <c r="S111" s="124">
        <v>0</v>
      </c>
      <c r="T111" s="124">
        <v>0</v>
      </c>
      <c r="U111" s="121">
        <v>0</v>
      </c>
      <c r="V111" s="124">
        <v>0</v>
      </c>
      <c r="W111" s="124">
        <v>0</v>
      </c>
      <c r="X111" s="124">
        <v>0</v>
      </c>
      <c r="Y111" s="124">
        <v>0</v>
      </c>
      <c r="Z111" s="126">
        <v>0</v>
      </c>
      <c r="AA111" s="12"/>
    </row>
    <row r="112" ht="12.75" customHeight="1">
      <c r="A112" t="s" s="117">
        <v>440</v>
      </c>
      <c r="B112" t="s" s="118">
        <v>441</v>
      </c>
      <c r="C112" t="s" s="118">
        <v>349</v>
      </c>
      <c r="D112" t="s" s="118">
        <v>310</v>
      </c>
      <c r="E112" s="119">
        <v>1.988342502</v>
      </c>
      <c r="F112" s="119">
        <v>0.59650277430289</v>
      </c>
      <c r="G112" s="119">
        <v>2.58484527630289</v>
      </c>
      <c r="H112" s="119">
        <v>33.3205504255476</v>
      </c>
      <c r="I112" s="120">
        <v>999</v>
      </c>
      <c r="J112" s="121">
        <v>0</v>
      </c>
      <c r="K112" s="119">
        <v>0</v>
      </c>
      <c r="L112" s="121">
        <v>1.988342502</v>
      </c>
      <c r="M112" s="119">
        <v>0</v>
      </c>
      <c r="N112" s="119">
        <v>1.988342502</v>
      </c>
      <c r="O112" s="121">
        <v>0</v>
      </c>
      <c r="P112" s="119">
        <v>0</v>
      </c>
      <c r="Q112" s="119">
        <v>0</v>
      </c>
      <c r="R112" s="119">
        <v>0</v>
      </c>
      <c r="S112" s="119">
        <v>0</v>
      </c>
      <c r="T112" s="119">
        <v>0</v>
      </c>
      <c r="U112" s="121">
        <v>0</v>
      </c>
      <c r="V112" s="119">
        <v>0</v>
      </c>
      <c r="W112" s="119">
        <v>0</v>
      </c>
      <c r="X112" s="119">
        <v>0</v>
      </c>
      <c r="Y112" s="119">
        <v>0</v>
      </c>
      <c r="Z112" s="122">
        <v>0</v>
      </c>
      <c r="AA112" s="12"/>
    </row>
    <row r="113" ht="12.75" customHeight="1">
      <c r="A113" t="s" s="117">
        <v>442</v>
      </c>
      <c r="B113" t="s" s="123">
        <v>443</v>
      </c>
      <c r="C113" t="s" s="123">
        <v>349</v>
      </c>
      <c r="D113" t="s" s="123">
        <v>310</v>
      </c>
      <c r="E113" s="124">
        <v>6.2146400238</v>
      </c>
      <c r="F113" s="124">
        <v>1.86439208122428</v>
      </c>
      <c r="G113" s="124">
        <v>8.079032105024281</v>
      </c>
      <c r="H113" s="124">
        <v>87.18929526452111</v>
      </c>
      <c r="I113" s="125">
        <v>999</v>
      </c>
      <c r="J113" s="121">
        <v>0</v>
      </c>
      <c r="K113" s="124">
        <v>0</v>
      </c>
      <c r="L113" s="121">
        <v>6.2146400238</v>
      </c>
      <c r="M113" s="124">
        <v>0</v>
      </c>
      <c r="N113" s="124">
        <v>6.2146400238</v>
      </c>
      <c r="O113" s="121">
        <v>0</v>
      </c>
      <c r="P113" s="124">
        <v>0</v>
      </c>
      <c r="Q113" s="124">
        <v>0</v>
      </c>
      <c r="R113" s="124">
        <v>0</v>
      </c>
      <c r="S113" s="124">
        <v>0</v>
      </c>
      <c r="T113" s="124">
        <v>0</v>
      </c>
      <c r="U113" s="121">
        <v>0</v>
      </c>
      <c r="V113" s="124">
        <v>0</v>
      </c>
      <c r="W113" s="124">
        <v>0</v>
      </c>
      <c r="X113" s="124">
        <v>0</v>
      </c>
      <c r="Y113" s="124">
        <v>0</v>
      </c>
      <c r="Z113" s="126">
        <v>0</v>
      </c>
      <c r="AA113" s="12"/>
    </row>
    <row r="114" ht="12.75" customHeight="1">
      <c r="A114" t="s" s="117">
        <v>444</v>
      </c>
      <c r="B114" t="s" s="118">
        <v>445</v>
      </c>
      <c r="C114" t="s" s="118">
        <v>349</v>
      </c>
      <c r="D114" t="s" s="118">
        <v>310</v>
      </c>
      <c r="E114" s="119">
        <v>0.7510963801305</v>
      </c>
      <c r="F114" s="119">
        <v>0.225328922992917</v>
      </c>
      <c r="G114" s="119">
        <v>0.976425303123417</v>
      </c>
      <c r="H114" s="119">
        <v>12.5868379232506</v>
      </c>
      <c r="I114" s="120">
        <v>999</v>
      </c>
      <c r="J114" s="121">
        <v>0</v>
      </c>
      <c r="K114" s="119">
        <v>0</v>
      </c>
      <c r="L114" s="121">
        <v>0.7510963801305</v>
      </c>
      <c r="M114" s="119">
        <v>0</v>
      </c>
      <c r="N114" s="119">
        <v>0.7510963801305</v>
      </c>
      <c r="O114" s="121">
        <v>0</v>
      </c>
      <c r="P114" s="119">
        <v>0</v>
      </c>
      <c r="Q114" s="119">
        <v>0</v>
      </c>
      <c r="R114" s="119">
        <v>0</v>
      </c>
      <c r="S114" s="119">
        <v>0</v>
      </c>
      <c r="T114" s="119">
        <v>0</v>
      </c>
      <c r="U114" s="121">
        <v>0</v>
      </c>
      <c r="V114" s="119">
        <v>0</v>
      </c>
      <c r="W114" s="119">
        <v>0</v>
      </c>
      <c r="X114" s="119">
        <v>0</v>
      </c>
      <c r="Y114" s="119">
        <v>0</v>
      </c>
      <c r="Z114" s="122">
        <v>0</v>
      </c>
      <c r="AA114" s="12"/>
    </row>
    <row r="115" ht="12.75" customHeight="1">
      <c r="A115" t="s" s="117">
        <v>446</v>
      </c>
      <c r="B115" t="s" s="123">
        <v>447</v>
      </c>
      <c r="C115" t="s" s="123">
        <v>349</v>
      </c>
      <c r="D115" t="s" s="123">
        <v>310</v>
      </c>
      <c r="E115" s="124">
        <v>4.716752428320</v>
      </c>
      <c r="F115" s="124">
        <v>1.41502578472407</v>
      </c>
      <c r="G115" s="124">
        <v>6.13177821304407</v>
      </c>
      <c r="H115" s="124">
        <v>66.174439482816</v>
      </c>
      <c r="I115" s="125">
        <v>999</v>
      </c>
      <c r="J115" s="121">
        <v>0</v>
      </c>
      <c r="K115" s="124">
        <v>0</v>
      </c>
      <c r="L115" s="121">
        <v>4.716752428320</v>
      </c>
      <c r="M115" s="124">
        <v>0</v>
      </c>
      <c r="N115" s="124">
        <v>4.716752428320</v>
      </c>
      <c r="O115" s="121">
        <v>0</v>
      </c>
      <c r="P115" s="124">
        <v>0</v>
      </c>
      <c r="Q115" s="124">
        <v>0</v>
      </c>
      <c r="R115" s="124">
        <v>0</v>
      </c>
      <c r="S115" s="124">
        <v>0</v>
      </c>
      <c r="T115" s="124">
        <v>0</v>
      </c>
      <c r="U115" s="121">
        <v>0</v>
      </c>
      <c r="V115" s="124">
        <v>0</v>
      </c>
      <c r="W115" s="124">
        <v>0</v>
      </c>
      <c r="X115" s="124">
        <v>0</v>
      </c>
      <c r="Y115" s="124">
        <v>0</v>
      </c>
      <c r="Z115" s="126">
        <v>0</v>
      </c>
      <c r="AA115" s="12"/>
    </row>
    <row r="116" ht="12.75" customHeight="1">
      <c r="A116" t="s" s="117">
        <v>448</v>
      </c>
      <c r="B116" t="s" s="118">
        <v>449</v>
      </c>
      <c r="C116" t="s" s="118">
        <v>349</v>
      </c>
      <c r="D116" t="s" s="118">
        <v>310</v>
      </c>
      <c r="E116" s="119">
        <v>20.393580262716</v>
      </c>
      <c r="F116" s="119">
        <v>6.11807432192522</v>
      </c>
      <c r="G116" s="119">
        <v>26.5116545846412</v>
      </c>
      <c r="H116" s="119">
        <v>286.115025844959</v>
      </c>
      <c r="I116" s="120">
        <v>999</v>
      </c>
      <c r="J116" s="121">
        <v>0</v>
      </c>
      <c r="K116" s="119">
        <v>0</v>
      </c>
      <c r="L116" s="121">
        <v>20.393580262716</v>
      </c>
      <c r="M116" s="119">
        <v>0</v>
      </c>
      <c r="N116" s="119">
        <v>20.393580262716</v>
      </c>
      <c r="O116" s="121">
        <v>0</v>
      </c>
      <c r="P116" s="119">
        <v>0</v>
      </c>
      <c r="Q116" s="119">
        <v>0</v>
      </c>
      <c r="R116" s="119">
        <v>0</v>
      </c>
      <c r="S116" s="119">
        <v>0</v>
      </c>
      <c r="T116" s="119">
        <v>0</v>
      </c>
      <c r="U116" s="121">
        <v>0</v>
      </c>
      <c r="V116" s="119">
        <v>0</v>
      </c>
      <c r="W116" s="119">
        <v>0</v>
      </c>
      <c r="X116" s="119">
        <v>0</v>
      </c>
      <c r="Y116" s="119">
        <v>0</v>
      </c>
      <c r="Z116" s="122">
        <v>0</v>
      </c>
      <c r="AA116" s="12"/>
    </row>
    <row r="117" ht="12.75" customHeight="1">
      <c r="A117" t="s" s="117">
        <v>450</v>
      </c>
      <c r="B117" t="s" s="123">
        <v>451</v>
      </c>
      <c r="C117" t="s" s="123">
        <v>349</v>
      </c>
      <c r="D117" t="s" s="123">
        <v>310</v>
      </c>
      <c r="E117" s="124">
        <v>14.274550085436</v>
      </c>
      <c r="F117" s="124">
        <v>4.2823651957967</v>
      </c>
      <c r="G117" s="124">
        <v>18.5569152812327</v>
      </c>
      <c r="H117" s="124">
        <v>200.267104353738</v>
      </c>
      <c r="I117" s="125">
        <v>999</v>
      </c>
      <c r="J117" s="121">
        <v>0</v>
      </c>
      <c r="K117" s="124">
        <v>0</v>
      </c>
      <c r="L117" s="121">
        <v>14.274550085436</v>
      </c>
      <c r="M117" s="124">
        <v>0</v>
      </c>
      <c r="N117" s="124">
        <v>14.274550085436</v>
      </c>
      <c r="O117" s="121">
        <v>0</v>
      </c>
      <c r="P117" s="124">
        <v>0</v>
      </c>
      <c r="Q117" s="124">
        <v>0</v>
      </c>
      <c r="R117" s="124">
        <v>0</v>
      </c>
      <c r="S117" s="124">
        <v>0</v>
      </c>
      <c r="T117" s="124">
        <v>0</v>
      </c>
      <c r="U117" s="121">
        <v>0</v>
      </c>
      <c r="V117" s="124">
        <v>0</v>
      </c>
      <c r="W117" s="124">
        <v>0</v>
      </c>
      <c r="X117" s="124">
        <v>0</v>
      </c>
      <c r="Y117" s="124">
        <v>0</v>
      </c>
      <c r="Z117" s="126">
        <v>0</v>
      </c>
      <c r="AA117" s="12"/>
    </row>
    <row r="118" ht="12.75" customHeight="1">
      <c r="A118" t="s" s="117">
        <v>452</v>
      </c>
      <c r="B118" t="s" s="118">
        <v>453</v>
      </c>
      <c r="C118" t="s" s="118">
        <v>349</v>
      </c>
      <c r="D118" t="s" s="118">
        <v>310</v>
      </c>
      <c r="E118" s="119">
        <v>6.373989768</v>
      </c>
      <c r="F118" s="119">
        <v>1.91219700638388</v>
      </c>
      <c r="G118" s="119">
        <v>8.28618677438388</v>
      </c>
      <c r="H118" s="119">
        <v>89.4249182200216</v>
      </c>
      <c r="I118" s="120">
        <v>999</v>
      </c>
      <c r="J118" s="121">
        <v>0</v>
      </c>
      <c r="K118" s="119">
        <v>0</v>
      </c>
      <c r="L118" s="121">
        <v>6.373989768</v>
      </c>
      <c r="M118" s="119">
        <v>0</v>
      </c>
      <c r="N118" s="119">
        <v>6.373989768</v>
      </c>
      <c r="O118" s="121">
        <v>0</v>
      </c>
      <c r="P118" s="119">
        <v>0</v>
      </c>
      <c r="Q118" s="119">
        <v>0</v>
      </c>
      <c r="R118" s="119">
        <v>0</v>
      </c>
      <c r="S118" s="119">
        <v>0</v>
      </c>
      <c r="T118" s="119">
        <v>0</v>
      </c>
      <c r="U118" s="121">
        <v>0</v>
      </c>
      <c r="V118" s="119">
        <v>0</v>
      </c>
      <c r="W118" s="119">
        <v>0</v>
      </c>
      <c r="X118" s="119">
        <v>0</v>
      </c>
      <c r="Y118" s="119">
        <v>0</v>
      </c>
      <c r="Z118" s="122">
        <v>0</v>
      </c>
      <c r="AA118" s="12"/>
    </row>
    <row r="119" ht="12.75" customHeight="1">
      <c r="A119" t="s" s="117">
        <v>454</v>
      </c>
      <c r="B119" t="s" s="123">
        <v>455</v>
      </c>
      <c r="C119" t="s" s="123">
        <v>349</v>
      </c>
      <c r="D119" t="s" s="123">
        <v>310</v>
      </c>
      <c r="E119" s="124">
        <v>403.960672</v>
      </c>
      <c r="F119" s="124">
        <v>121.188206415586</v>
      </c>
      <c r="G119" s="124">
        <v>525.148878415586</v>
      </c>
      <c r="H119" s="124">
        <v>3427.125031426550</v>
      </c>
      <c r="I119" s="125">
        <v>999</v>
      </c>
      <c r="J119" s="121">
        <v>0</v>
      </c>
      <c r="K119" s="124">
        <v>0</v>
      </c>
      <c r="L119" s="121">
        <v>403.960672</v>
      </c>
      <c r="M119" s="124">
        <v>0</v>
      </c>
      <c r="N119" s="124">
        <v>403.960672</v>
      </c>
      <c r="O119" s="121">
        <v>0</v>
      </c>
      <c r="P119" s="124">
        <v>0</v>
      </c>
      <c r="Q119" s="124">
        <v>0</v>
      </c>
      <c r="R119" s="124">
        <v>0</v>
      </c>
      <c r="S119" s="124">
        <v>0</v>
      </c>
      <c r="T119" s="124">
        <v>0</v>
      </c>
      <c r="U119" s="121">
        <v>0</v>
      </c>
      <c r="V119" s="124">
        <v>0</v>
      </c>
      <c r="W119" s="124">
        <v>0</v>
      </c>
      <c r="X119" s="124">
        <v>0</v>
      </c>
      <c r="Y119" s="124">
        <v>0</v>
      </c>
      <c r="Z119" s="126">
        <v>0</v>
      </c>
      <c r="AA119" s="12"/>
    </row>
    <row r="120" ht="12.75" customHeight="1">
      <c r="A120" t="s" s="117">
        <v>456</v>
      </c>
      <c r="B120" t="s" s="118">
        <v>457</v>
      </c>
      <c r="C120" t="s" s="118">
        <v>349</v>
      </c>
      <c r="D120" t="s" s="118">
        <v>310</v>
      </c>
      <c r="E120" s="119">
        <v>148.992181284</v>
      </c>
      <c r="F120" s="119">
        <v>44.6976561613252</v>
      </c>
      <c r="G120" s="119">
        <v>193.689837445325</v>
      </c>
      <c r="H120" s="119">
        <v>3125.530618660950</v>
      </c>
      <c r="I120" s="120">
        <v>999</v>
      </c>
      <c r="J120" s="121">
        <v>0</v>
      </c>
      <c r="K120" s="119">
        <v>0</v>
      </c>
      <c r="L120" s="121">
        <v>148.992181284</v>
      </c>
      <c r="M120" s="119">
        <v>0</v>
      </c>
      <c r="N120" s="119">
        <v>148.992181284</v>
      </c>
      <c r="O120" s="121">
        <v>0</v>
      </c>
      <c r="P120" s="119">
        <v>0</v>
      </c>
      <c r="Q120" s="119">
        <v>0</v>
      </c>
      <c r="R120" s="119">
        <v>0</v>
      </c>
      <c r="S120" s="119">
        <v>0</v>
      </c>
      <c r="T120" s="119">
        <v>0</v>
      </c>
      <c r="U120" s="121">
        <v>0</v>
      </c>
      <c r="V120" s="119">
        <v>0</v>
      </c>
      <c r="W120" s="119">
        <v>0</v>
      </c>
      <c r="X120" s="119">
        <v>0</v>
      </c>
      <c r="Y120" s="119">
        <v>0</v>
      </c>
      <c r="Z120" s="122">
        <v>0</v>
      </c>
      <c r="AA120" s="12"/>
    </row>
    <row r="121" ht="12.75" customHeight="1">
      <c r="A121" t="s" s="117">
        <v>458</v>
      </c>
      <c r="B121" t="s" s="123">
        <v>459</v>
      </c>
      <c r="C121" t="s" s="123">
        <v>349</v>
      </c>
      <c r="D121" t="s" s="123">
        <v>310</v>
      </c>
      <c r="E121" s="124">
        <v>251.45639284</v>
      </c>
      <c r="F121" s="124">
        <v>75.4369208495938</v>
      </c>
      <c r="G121" s="124">
        <v>326.893313689594</v>
      </c>
      <c r="H121" s="124">
        <v>854.9177078395491</v>
      </c>
      <c r="I121" s="125">
        <v>999</v>
      </c>
      <c r="J121" s="121">
        <v>0</v>
      </c>
      <c r="K121" s="124">
        <v>0</v>
      </c>
      <c r="L121" s="121">
        <v>251.45639284</v>
      </c>
      <c r="M121" s="124">
        <v>0</v>
      </c>
      <c r="N121" s="124">
        <v>251.45639284</v>
      </c>
      <c r="O121" s="121">
        <v>0</v>
      </c>
      <c r="P121" s="124">
        <v>0</v>
      </c>
      <c r="Q121" s="124">
        <v>0</v>
      </c>
      <c r="R121" s="124">
        <v>0</v>
      </c>
      <c r="S121" s="124">
        <v>0</v>
      </c>
      <c r="T121" s="124">
        <v>0</v>
      </c>
      <c r="U121" s="121">
        <v>0</v>
      </c>
      <c r="V121" s="124">
        <v>0</v>
      </c>
      <c r="W121" s="124">
        <v>0</v>
      </c>
      <c r="X121" s="124">
        <v>0</v>
      </c>
      <c r="Y121" s="124">
        <v>0</v>
      </c>
      <c r="Z121" s="126">
        <v>0</v>
      </c>
      <c r="AA121" s="12"/>
    </row>
    <row r="122" ht="12.75" customHeight="1">
      <c r="A122" t="s" s="117">
        <v>460</v>
      </c>
      <c r="B122" t="s" s="118">
        <v>461</v>
      </c>
      <c r="C122" t="s" s="118">
        <v>349</v>
      </c>
      <c r="D122" t="s" s="118">
        <v>310</v>
      </c>
      <c r="E122" s="119">
        <v>191.419496526</v>
      </c>
      <c r="F122" s="119">
        <v>57.4258512396982</v>
      </c>
      <c r="G122" s="119">
        <v>248.845347765698</v>
      </c>
      <c r="H122" s="119">
        <v>2577.191913632710</v>
      </c>
      <c r="I122" s="120">
        <v>999</v>
      </c>
      <c r="J122" s="121">
        <v>0</v>
      </c>
      <c r="K122" s="119">
        <v>0</v>
      </c>
      <c r="L122" s="121">
        <v>191.419496526</v>
      </c>
      <c r="M122" s="119">
        <v>0</v>
      </c>
      <c r="N122" s="119">
        <v>191.419496526</v>
      </c>
      <c r="O122" s="121">
        <v>0</v>
      </c>
      <c r="P122" s="119">
        <v>0</v>
      </c>
      <c r="Q122" s="119">
        <v>0</v>
      </c>
      <c r="R122" s="119">
        <v>0</v>
      </c>
      <c r="S122" s="119">
        <v>0</v>
      </c>
      <c r="T122" s="119">
        <v>0</v>
      </c>
      <c r="U122" s="121">
        <v>0</v>
      </c>
      <c r="V122" s="119">
        <v>0</v>
      </c>
      <c r="W122" s="119">
        <v>0</v>
      </c>
      <c r="X122" s="119">
        <v>0</v>
      </c>
      <c r="Y122" s="119">
        <v>0</v>
      </c>
      <c r="Z122" s="122">
        <v>0</v>
      </c>
      <c r="AA122" s="12"/>
    </row>
    <row r="123" ht="12.75" customHeight="1">
      <c r="A123" t="s" s="117">
        <v>462</v>
      </c>
      <c r="B123" t="s" s="123">
        <v>463</v>
      </c>
      <c r="C123" t="s" s="123">
        <v>349</v>
      </c>
      <c r="D123" t="s" s="123">
        <v>310</v>
      </c>
      <c r="E123" s="124">
        <v>330.03063202</v>
      </c>
      <c r="F123" s="124">
        <v>99.0091935402717</v>
      </c>
      <c r="G123" s="124">
        <v>429.039825560272</v>
      </c>
      <c r="H123" s="124">
        <v>4329.3282896997</v>
      </c>
      <c r="I123" s="125">
        <v>999</v>
      </c>
      <c r="J123" s="121">
        <v>0</v>
      </c>
      <c r="K123" s="124">
        <v>0</v>
      </c>
      <c r="L123" s="121">
        <v>330.03063202</v>
      </c>
      <c r="M123" s="124">
        <v>0</v>
      </c>
      <c r="N123" s="124">
        <v>330.03063202</v>
      </c>
      <c r="O123" s="121">
        <v>0</v>
      </c>
      <c r="P123" s="124">
        <v>0</v>
      </c>
      <c r="Q123" s="124">
        <v>0</v>
      </c>
      <c r="R123" s="124">
        <v>0</v>
      </c>
      <c r="S123" s="124">
        <v>0</v>
      </c>
      <c r="T123" s="124">
        <v>0</v>
      </c>
      <c r="U123" s="121">
        <v>0</v>
      </c>
      <c r="V123" s="124">
        <v>0</v>
      </c>
      <c r="W123" s="124">
        <v>0</v>
      </c>
      <c r="X123" s="124">
        <v>0</v>
      </c>
      <c r="Y123" s="124">
        <v>0</v>
      </c>
      <c r="Z123" s="126">
        <v>0</v>
      </c>
      <c r="AA123" s="12"/>
    </row>
    <row r="124" ht="12.75" customHeight="1">
      <c r="A124" t="s" s="117">
        <v>464</v>
      </c>
      <c r="B124" t="s" s="118">
        <v>465</v>
      </c>
      <c r="C124" t="s" s="118">
        <v>349</v>
      </c>
      <c r="D124" t="s" s="118">
        <v>310</v>
      </c>
      <c r="E124" s="119">
        <v>490.3429335</v>
      </c>
      <c r="F124" s="119">
        <v>147.102885895343</v>
      </c>
      <c r="G124" s="119">
        <v>637.4458193953431</v>
      </c>
      <c r="H124" s="119">
        <v>3585.62688288</v>
      </c>
      <c r="I124" s="120">
        <v>999</v>
      </c>
      <c r="J124" s="121">
        <v>0</v>
      </c>
      <c r="K124" s="119">
        <v>0</v>
      </c>
      <c r="L124" s="121">
        <v>490.3429335</v>
      </c>
      <c r="M124" s="119">
        <v>0</v>
      </c>
      <c r="N124" s="119">
        <v>490.3429335</v>
      </c>
      <c r="O124" s="121">
        <v>0</v>
      </c>
      <c r="P124" s="119">
        <v>0</v>
      </c>
      <c r="Q124" s="119">
        <v>0</v>
      </c>
      <c r="R124" s="119">
        <v>0</v>
      </c>
      <c r="S124" s="119">
        <v>0</v>
      </c>
      <c r="T124" s="119">
        <v>0</v>
      </c>
      <c r="U124" s="121">
        <v>0</v>
      </c>
      <c r="V124" s="119">
        <v>0</v>
      </c>
      <c r="W124" s="119">
        <v>0</v>
      </c>
      <c r="X124" s="119">
        <v>0</v>
      </c>
      <c r="Y124" s="119">
        <v>0</v>
      </c>
      <c r="Z124" s="122">
        <v>0</v>
      </c>
      <c r="AA124" s="12"/>
    </row>
    <row r="125" ht="12.75" customHeight="1">
      <c r="A125" t="s" s="117">
        <v>466</v>
      </c>
      <c r="B125" t="s" s="123">
        <v>467</v>
      </c>
      <c r="C125" t="s" s="123">
        <v>349</v>
      </c>
      <c r="D125" t="s" s="123">
        <v>310</v>
      </c>
      <c r="E125" s="124">
        <v>115.24563715</v>
      </c>
      <c r="F125" s="124">
        <v>34.5736925188351</v>
      </c>
      <c r="G125" s="124">
        <v>149.819329668835</v>
      </c>
      <c r="H125" s="124">
        <v>1148.315360529990</v>
      </c>
      <c r="I125" s="125">
        <v>999</v>
      </c>
      <c r="J125" s="121">
        <v>0</v>
      </c>
      <c r="K125" s="124">
        <v>0</v>
      </c>
      <c r="L125" s="121">
        <v>115.24563715</v>
      </c>
      <c r="M125" s="124">
        <v>0</v>
      </c>
      <c r="N125" s="124">
        <v>115.24563715</v>
      </c>
      <c r="O125" s="121">
        <v>0</v>
      </c>
      <c r="P125" s="124">
        <v>0</v>
      </c>
      <c r="Q125" s="124">
        <v>0</v>
      </c>
      <c r="R125" s="124">
        <v>0</v>
      </c>
      <c r="S125" s="124">
        <v>0</v>
      </c>
      <c r="T125" s="124">
        <v>0</v>
      </c>
      <c r="U125" s="121">
        <v>0</v>
      </c>
      <c r="V125" s="124">
        <v>0</v>
      </c>
      <c r="W125" s="124">
        <v>0</v>
      </c>
      <c r="X125" s="124">
        <v>0</v>
      </c>
      <c r="Y125" s="124">
        <v>0</v>
      </c>
      <c r="Z125" s="126">
        <v>0</v>
      </c>
      <c r="AA125" s="12"/>
    </row>
    <row r="126" ht="12.75" customHeight="1">
      <c r="A126" t="s" s="117">
        <v>468</v>
      </c>
      <c r="B126" t="s" s="118">
        <v>469</v>
      </c>
      <c r="C126" t="s" s="118">
        <v>349</v>
      </c>
      <c r="D126" t="s" s="118">
        <v>310</v>
      </c>
      <c r="E126" s="119">
        <v>0.9071812665375</v>
      </c>
      <c r="F126" s="119">
        <v>0.272154390775693</v>
      </c>
      <c r="G126" s="119">
        <v>1.17933565731319</v>
      </c>
      <c r="H126" s="119">
        <v>15.2025011316561</v>
      </c>
      <c r="I126" s="120">
        <v>999</v>
      </c>
      <c r="J126" s="121">
        <v>0</v>
      </c>
      <c r="K126" s="119">
        <v>0</v>
      </c>
      <c r="L126" s="121">
        <v>0.9071812665375</v>
      </c>
      <c r="M126" s="119">
        <v>0</v>
      </c>
      <c r="N126" s="119">
        <v>0.9071812665375</v>
      </c>
      <c r="O126" s="121">
        <v>0</v>
      </c>
      <c r="P126" s="119">
        <v>0</v>
      </c>
      <c r="Q126" s="119">
        <v>0</v>
      </c>
      <c r="R126" s="119">
        <v>0</v>
      </c>
      <c r="S126" s="119">
        <v>0</v>
      </c>
      <c r="T126" s="119">
        <v>0</v>
      </c>
      <c r="U126" s="121">
        <v>0</v>
      </c>
      <c r="V126" s="119">
        <v>0</v>
      </c>
      <c r="W126" s="119">
        <v>0</v>
      </c>
      <c r="X126" s="119">
        <v>0</v>
      </c>
      <c r="Y126" s="119">
        <v>0</v>
      </c>
      <c r="Z126" s="122">
        <v>0</v>
      </c>
      <c r="AA126" s="12"/>
    </row>
    <row r="127" ht="12.75" customHeight="1">
      <c r="A127" t="s" s="117">
        <v>470</v>
      </c>
      <c r="B127" t="s" s="123">
        <v>471</v>
      </c>
      <c r="C127" t="s" s="123">
        <v>349</v>
      </c>
      <c r="D127" t="s" s="123">
        <v>310</v>
      </c>
      <c r="E127" s="124">
        <v>2.8682953956</v>
      </c>
      <c r="F127" s="124">
        <v>0.860488652872746</v>
      </c>
      <c r="G127" s="124">
        <v>3.72878404847275</v>
      </c>
      <c r="H127" s="124">
        <v>40.2412131990097</v>
      </c>
      <c r="I127" s="125">
        <v>999</v>
      </c>
      <c r="J127" s="121">
        <v>0</v>
      </c>
      <c r="K127" s="124">
        <v>0</v>
      </c>
      <c r="L127" s="121">
        <v>2.8682953956</v>
      </c>
      <c r="M127" s="124">
        <v>0</v>
      </c>
      <c r="N127" s="124">
        <v>2.8682953956</v>
      </c>
      <c r="O127" s="121">
        <v>0</v>
      </c>
      <c r="P127" s="124">
        <v>0</v>
      </c>
      <c r="Q127" s="124">
        <v>0</v>
      </c>
      <c r="R127" s="124">
        <v>0</v>
      </c>
      <c r="S127" s="124">
        <v>0</v>
      </c>
      <c r="T127" s="124">
        <v>0</v>
      </c>
      <c r="U127" s="121">
        <v>0</v>
      </c>
      <c r="V127" s="124">
        <v>0</v>
      </c>
      <c r="W127" s="124">
        <v>0</v>
      </c>
      <c r="X127" s="124">
        <v>0</v>
      </c>
      <c r="Y127" s="124">
        <v>0</v>
      </c>
      <c r="Z127" s="126">
        <v>0</v>
      </c>
      <c r="AA127" s="12"/>
    </row>
    <row r="128" ht="12.75" customHeight="1">
      <c r="A128" t="s" s="117">
        <v>472</v>
      </c>
      <c r="B128" t="s" s="118">
        <v>473</v>
      </c>
      <c r="C128" t="s" s="118">
        <v>349</v>
      </c>
      <c r="D128" t="s" s="118">
        <v>310</v>
      </c>
      <c r="E128" s="119">
        <v>3.869011789176</v>
      </c>
      <c r="F128" s="119">
        <v>1.16070358287501</v>
      </c>
      <c r="G128" s="119">
        <v>5.02971537205101</v>
      </c>
      <c r="H128" s="119">
        <v>54.2809253595531</v>
      </c>
      <c r="I128" s="120">
        <v>999</v>
      </c>
      <c r="J128" s="121">
        <v>0</v>
      </c>
      <c r="K128" s="119">
        <v>0</v>
      </c>
      <c r="L128" s="121">
        <v>3.869011789176</v>
      </c>
      <c r="M128" s="119">
        <v>0</v>
      </c>
      <c r="N128" s="119">
        <v>3.869011789176</v>
      </c>
      <c r="O128" s="121">
        <v>0</v>
      </c>
      <c r="P128" s="119">
        <v>0</v>
      </c>
      <c r="Q128" s="119">
        <v>0</v>
      </c>
      <c r="R128" s="119">
        <v>0</v>
      </c>
      <c r="S128" s="119">
        <v>0</v>
      </c>
      <c r="T128" s="119">
        <v>0</v>
      </c>
      <c r="U128" s="121">
        <v>0</v>
      </c>
      <c r="V128" s="119">
        <v>0</v>
      </c>
      <c r="W128" s="119">
        <v>0</v>
      </c>
      <c r="X128" s="119">
        <v>0</v>
      </c>
      <c r="Y128" s="119">
        <v>0</v>
      </c>
      <c r="Z128" s="122">
        <v>0</v>
      </c>
      <c r="AA128" s="12"/>
    </row>
    <row r="129" ht="12.75" customHeight="1">
      <c r="A129" t="s" s="117">
        <v>474</v>
      </c>
      <c r="B129" t="s" s="123">
        <v>475</v>
      </c>
      <c r="C129" t="s" s="123">
        <v>349</v>
      </c>
      <c r="D129" t="s" s="123">
        <v>310</v>
      </c>
      <c r="E129" s="124">
        <v>4.4617928376</v>
      </c>
      <c r="F129" s="124">
        <v>1.33853790446872</v>
      </c>
      <c r="G129" s="124">
        <v>5.80033074206872</v>
      </c>
      <c r="H129" s="124">
        <v>62.5974427540151</v>
      </c>
      <c r="I129" s="125">
        <v>999</v>
      </c>
      <c r="J129" s="121">
        <v>0</v>
      </c>
      <c r="K129" s="124">
        <v>0</v>
      </c>
      <c r="L129" s="121">
        <v>4.4617928376</v>
      </c>
      <c r="M129" s="124">
        <v>0</v>
      </c>
      <c r="N129" s="124">
        <v>4.4617928376</v>
      </c>
      <c r="O129" s="121">
        <v>0</v>
      </c>
      <c r="P129" s="124">
        <v>0</v>
      </c>
      <c r="Q129" s="124">
        <v>0</v>
      </c>
      <c r="R129" s="124">
        <v>0</v>
      </c>
      <c r="S129" s="124">
        <v>0</v>
      </c>
      <c r="T129" s="124">
        <v>0</v>
      </c>
      <c r="U129" s="121">
        <v>0</v>
      </c>
      <c r="V129" s="124">
        <v>0</v>
      </c>
      <c r="W129" s="124">
        <v>0</v>
      </c>
      <c r="X129" s="124">
        <v>0</v>
      </c>
      <c r="Y129" s="124">
        <v>0</v>
      </c>
      <c r="Z129" s="126">
        <v>0</v>
      </c>
      <c r="AA129" s="12"/>
    </row>
    <row r="130" ht="12.75" customHeight="1">
      <c r="A130" t="s" s="117">
        <v>476</v>
      </c>
      <c r="B130" t="s" s="118">
        <v>477</v>
      </c>
      <c r="C130" t="s" s="118">
        <v>349</v>
      </c>
      <c r="D130" t="s" s="118">
        <v>310</v>
      </c>
      <c r="E130" s="119">
        <v>2.9362609213845</v>
      </c>
      <c r="F130" s="119">
        <v>0.880878311418308</v>
      </c>
      <c r="G130" s="119">
        <v>3.81713923280281</v>
      </c>
      <c r="H130" s="119">
        <v>43.1191866404706</v>
      </c>
      <c r="I130" s="120">
        <v>999</v>
      </c>
      <c r="J130" s="121">
        <v>0</v>
      </c>
      <c r="K130" s="119">
        <v>0</v>
      </c>
      <c r="L130" s="121">
        <v>2.9362609213845</v>
      </c>
      <c r="M130" s="119">
        <v>0</v>
      </c>
      <c r="N130" s="119">
        <v>2.9362609213845</v>
      </c>
      <c r="O130" s="121">
        <v>0</v>
      </c>
      <c r="P130" s="119">
        <v>0</v>
      </c>
      <c r="Q130" s="119">
        <v>0</v>
      </c>
      <c r="R130" s="119">
        <v>0</v>
      </c>
      <c r="S130" s="119">
        <v>0</v>
      </c>
      <c r="T130" s="119">
        <v>0</v>
      </c>
      <c r="U130" s="121">
        <v>0</v>
      </c>
      <c r="V130" s="119">
        <v>0</v>
      </c>
      <c r="W130" s="119">
        <v>0</v>
      </c>
      <c r="X130" s="119">
        <v>0</v>
      </c>
      <c r="Y130" s="119">
        <v>0</v>
      </c>
      <c r="Z130" s="122">
        <v>0</v>
      </c>
      <c r="AA130" s="12"/>
    </row>
    <row r="131" ht="12.75" customHeight="1">
      <c r="A131" t="s" s="117">
        <v>478</v>
      </c>
      <c r="B131" t="s" s="123">
        <v>479</v>
      </c>
      <c r="C131" t="s" s="123">
        <v>349</v>
      </c>
      <c r="D131" t="s" s="123">
        <v>310</v>
      </c>
      <c r="E131" s="124">
        <v>0.52199886082756</v>
      </c>
      <c r="F131" s="124">
        <v>0.156599664470979</v>
      </c>
      <c r="G131" s="124">
        <v>0.678598525298539</v>
      </c>
      <c r="H131" s="124">
        <v>5.09648761516651</v>
      </c>
      <c r="I131" s="125">
        <v>999</v>
      </c>
      <c r="J131" s="121">
        <v>0</v>
      </c>
      <c r="K131" s="124">
        <v>0</v>
      </c>
      <c r="L131" s="121">
        <v>0.52199886082756</v>
      </c>
      <c r="M131" s="124">
        <v>0</v>
      </c>
      <c r="N131" s="124">
        <v>0.52199886082756</v>
      </c>
      <c r="O131" s="121">
        <v>0</v>
      </c>
      <c r="P131" s="124">
        <v>0</v>
      </c>
      <c r="Q131" s="124">
        <v>0</v>
      </c>
      <c r="R131" s="124">
        <v>0</v>
      </c>
      <c r="S131" s="124">
        <v>0</v>
      </c>
      <c r="T131" s="124">
        <v>0</v>
      </c>
      <c r="U131" s="121">
        <v>0</v>
      </c>
      <c r="V131" s="124">
        <v>0</v>
      </c>
      <c r="W131" s="124">
        <v>0</v>
      </c>
      <c r="X131" s="124">
        <v>0</v>
      </c>
      <c r="Y131" s="124">
        <v>0</v>
      </c>
      <c r="Z131" s="126">
        <v>0</v>
      </c>
      <c r="AA131" s="12"/>
    </row>
    <row r="132" ht="12.75" customHeight="1">
      <c r="A132" t="s" s="117">
        <v>480</v>
      </c>
      <c r="B132" t="s" s="118">
        <v>481</v>
      </c>
      <c r="C132" t="s" s="118">
        <v>349</v>
      </c>
      <c r="D132" t="s" s="118">
        <v>310</v>
      </c>
      <c r="E132" s="119">
        <v>6.737307184776</v>
      </c>
      <c r="F132" s="119">
        <v>2.02119223574776</v>
      </c>
      <c r="G132" s="119">
        <v>8.75849942052376</v>
      </c>
      <c r="H132" s="119">
        <v>94.5221385585628</v>
      </c>
      <c r="I132" s="120">
        <v>999</v>
      </c>
      <c r="J132" s="121">
        <v>0</v>
      </c>
      <c r="K132" s="119">
        <v>0</v>
      </c>
      <c r="L132" s="121">
        <v>6.737307184776</v>
      </c>
      <c r="M132" s="119">
        <v>0</v>
      </c>
      <c r="N132" s="119">
        <v>6.737307184776</v>
      </c>
      <c r="O132" s="121">
        <v>0</v>
      </c>
      <c r="P132" s="119">
        <v>0</v>
      </c>
      <c r="Q132" s="119">
        <v>0</v>
      </c>
      <c r="R132" s="119">
        <v>0</v>
      </c>
      <c r="S132" s="119">
        <v>0</v>
      </c>
      <c r="T132" s="119">
        <v>0</v>
      </c>
      <c r="U132" s="121">
        <v>0</v>
      </c>
      <c r="V132" s="119">
        <v>0</v>
      </c>
      <c r="W132" s="119">
        <v>0</v>
      </c>
      <c r="X132" s="119">
        <v>0</v>
      </c>
      <c r="Y132" s="119">
        <v>0</v>
      </c>
      <c r="Z132" s="122">
        <v>0</v>
      </c>
      <c r="AA132" s="12"/>
    </row>
    <row r="133" ht="12.75" customHeight="1">
      <c r="A133" t="s" s="117">
        <v>482</v>
      </c>
      <c r="B133" t="s" s="123">
        <v>483</v>
      </c>
      <c r="C133" t="s" s="123">
        <v>349</v>
      </c>
      <c r="D133" t="s" s="123">
        <v>310</v>
      </c>
      <c r="E133" s="124">
        <v>5.0991918144</v>
      </c>
      <c r="F133" s="124">
        <v>1.5297576051071</v>
      </c>
      <c r="G133" s="124">
        <v>6.6289494195071</v>
      </c>
      <c r="H133" s="124">
        <v>71.5399345760173</v>
      </c>
      <c r="I133" s="125">
        <v>999</v>
      </c>
      <c r="J133" s="121">
        <v>0</v>
      </c>
      <c r="K133" s="124">
        <v>0</v>
      </c>
      <c r="L133" s="121">
        <v>5.0991918144</v>
      </c>
      <c r="M133" s="124">
        <v>0</v>
      </c>
      <c r="N133" s="124">
        <v>5.0991918144</v>
      </c>
      <c r="O133" s="121">
        <v>0</v>
      </c>
      <c r="P133" s="124">
        <v>0</v>
      </c>
      <c r="Q133" s="124">
        <v>0</v>
      </c>
      <c r="R133" s="124">
        <v>0</v>
      </c>
      <c r="S133" s="124">
        <v>0</v>
      </c>
      <c r="T133" s="124">
        <v>0</v>
      </c>
      <c r="U133" s="121">
        <v>0</v>
      </c>
      <c r="V133" s="124">
        <v>0</v>
      </c>
      <c r="W133" s="124">
        <v>0</v>
      </c>
      <c r="X133" s="124">
        <v>0</v>
      </c>
      <c r="Y133" s="124">
        <v>0</v>
      </c>
      <c r="Z133" s="126">
        <v>0</v>
      </c>
      <c r="AA133" s="12"/>
    </row>
    <row r="134" ht="12.75" customHeight="1">
      <c r="A134" t="s" s="117">
        <v>484</v>
      </c>
      <c r="B134" t="s" s="118">
        <v>485</v>
      </c>
      <c r="C134" t="s" s="118">
        <v>349</v>
      </c>
      <c r="D134" t="s" s="118">
        <v>310</v>
      </c>
      <c r="E134" s="119">
        <v>5.0991918144</v>
      </c>
      <c r="F134" s="119">
        <v>1.5297576051071</v>
      </c>
      <c r="G134" s="119">
        <v>6.6289494195071</v>
      </c>
      <c r="H134" s="119">
        <v>71.5399345760173</v>
      </c>
      <c r="I134" s="120">
        <v>999</v>
      </c>
      <c r="J134" s="121">
        <v>0</v>
      </c>
      <c r="K134" s="119">
        <v>0</v>
      </c>
      <c r="L134" s="121">
        <v>5.0991918144</v>
      </c>
      <c r="M134" s="119">
        <v>0</v>
      </c>
      <c r="N134" s="119">
        <v>5.0991918144</v>
      </c>
      <c r="O134" s="121">
        <v>0</v>
      </c>
      <c r="P134" s="119">
        <v>0</v>
      </c>
      <c r="Q134" s="119">
        <v>0</v>
      </c>
      <c r="R134" s="119">
        <v>0</v>
      </c>
      <c r="S134" s="119">
        <v>0</v>
      </c>
      <c r="T134" s="119">
        <v>0</v>
      </c>
      <c r="U134" s="121">
        <v>0</v>
      </c>
      <c r="V134" s="119">
        <v>0</v>
      </c>
      <c r="W134" s="119">
        <v>0</v>
      </c>
      <c r="X134" s="119">
        <v>0</v>
      </c>
      <c r="Y134" s="119">
        <v>0</v>
      </c>
      <c r="Z134" s="122">
        <v>0</v>
      </c>
      <c r="AA134" s="12"/>
    </row>
    <row r="135" ht="12.75" customHeight="1">
      <c r="A135" t="s" s="117">
        <v>486</v>
      </c>
      <c r="B135" t="s" s="123">
        <v>483</v>
      </c>
      <c r="C135" t="s" s="123">
        <v>349</v>
      </c>
      <c r="D135" t="s" s="123">
        <v>310</v>
      </c>
      <c r="E135" s="124">
        <v>11.154482094</v>
      </c>
      <c r="F135" s="124">
        <v>3.34634476117179</v>
      </c>
      <c r="G135" s="124">
        <v>14.5008268551718</v>
      </c>
      <c r="H135" s="124">
        <v>156.493606885038</v>
      </c>
      <c r="I135" s="125">
        <v>999</v>
      </c>
      <c r="J135" s="121">
        <v>0</v>
      </c>
      <c r="K135" s="124">
        <v>0</v>
      </c>
      <c r="L135" s="121">
        <v>11.154482094</v>
      </c>
      <c r="M135" s="124">
        <v>0</v>
      </c>
      <c r="N135" s="124">
        <v>11.154482094</v>
      </c>
      <c r="O135" s="121">
        <v>0</v>
      </c>
      <c r="P135" s="124">
        <v>0</v>
      </c>
      <c r="Q135" s="124">
        <v>0</v>
      </c>
      <c r="R135" s="124">
        <v>0</v>
      </c>
      <c r="S135" s="124">
        <v>0</v>
      </c>
      <c r="T135" s="124">
        <v>0</v>
      </c>
      <c r="U135" s="121">
        <v>0</v>
      </c>
      <c r="V135" s="124">
        <v>0</v>
      </c>
      <c r="W135" s="124">
        <v>0</v>
      </c>
      <c r="X135" s="124">
        <v>0</v>
      </c>
      <c r="Y135" s="124">
        <v>0</v>
      </c>
      <c r="Z135" s="126">
        <v>0</v>
      </c>
      <c r="AA135" s="12"/>
    </row>
    <row r="136" ht="12.75" customHeight="1">
      <c r="A136" t="s" s="117">
        <v>487</v>
      </c>
      <c r="B136" t="s" s="118">
        <v>483</v>
      </c>
      <c r="C136" t="s" s="118">
        <v>349</v>
      </c>
      <c r="D136" t="s" s="118">
        <v>310</v>
      </c>
      <c r="E136" s="119">
        <v>4.1430933492</v>
      </c>
      <c r="F136" s="119">
        <v>1.24292805414952</v>
      </c>
      <c r="G136" s="119">
        <v>5.38602140334952</v>
      </c>
      <c r="H136" s="119">
        <v>58.126196843014</v>
      </c>
      <c r="I136" s="120">
        <v>999</v>
      </c>
      <c r="J136" s="121">
        <v>0</v>
      </c>
      <c r="K136" s="119">
        <v>0</v>
      </c>
      <c r="L136" s="121">
        <v>4.1430933492</v>
      </c>
      <c r="M136" s="119">
        <v>0</v>
      </c>
      <c r="N136" s="119">
        <v>4.1430933492</v>
      </c>
      <c r="O136" s="121">
        <v>0</v>
      </c>
      <c r="P136" s="119">
        <v>0</v>
      </c>
      <c r="Q136" s="119">
        <v>0</v>
      </c>
      <c r="R136" s="119">
        <v>0</v>
      </c>
      <c r="S136" s="119">
        <v>0</v>
      </c>
      <c r="T136" s="119">
        <v>0</v>
      </c>
      <c r="U136" s="121">
        <v>0</v>
      </c>
      <c r="V136" s="119">
        <v>0</v>
      </c>
      <c r="W136" s="119">
        <v>0</v>
      </c>
      <c r="X136" s="119">
        <v>0</v>
      </c>
      <c r="Y136" s="119">
        <v>0</v>
      </c>
      <c r="Z136" s="122">
        <v>0</v>
      </c>
      <c r="AA136" s="12"/>
    </row>
    <row r="137" ht="12.75" customHeight="1">
      <c r="A137" t="s" s="117">
        <v>488</v>
      </c>
      <c r="B137" t="s" s="123">
        <v>489</v>
      </c>
      <c r="C137" t="s" s="123">
        <v>349</v>
      </c>
      <c r="D137" t="s" s="123">
        <v>310</v>
      </c>
      <c r="E137" s="124">
        <v>9.978480981803999</v>
      </c>
      <c r="F137" s="124">
        <v>2.99354441349396</v>
      </c>
      <c r="G137" s="124">
        <v>12.972025395298</v>
      </c>
      <c r="H137" s="124">
        <v>139.994709473444</v>
      </c>
      <c r="I137" s="125">
        <v>999</v>
      </c>
      <c r="J137" s="121">
        <v>0</v>
      </c>
      <c r="K137" s="124">
        <v>0</v>
      </c>
      <c r="L137" s="121">
        <v>9.978480981803999</v>
      </c>
      <c r="M137" s="124">
        <v>0</v>
      </c>
      <c r="N137" s="124">
        <v>9.978480981803999</v>
      </c>
      <c r="O137" s="121">
        <v>0</v>
      </c>
      <c r="P137" s="124">
        <v>0</v>
      </c>
      <c r="Q137" s="124">
        <v>0</v>
      </c>
      <c r="R137" s="124">
        <v>0</v>
      </c>
      <c r="S137" s="124">
        <v>0</v>
      </c>
      <c r="T137" s="124">
        <v>0</v>
      </c>
      <c r="U137" s="121">
        <v>0</v>
      </c>
      <c r="V137" s="124">
        <v>0</v>
      </c>
      <c r="W137" s="124">
        <v>0</v>
      </c>
      <c r="X137" s="124">
        <v>0</v>
      </c>
      <c r="Y137" s="124">
        <v>0</v>
      </c>
      <c r="Z137" s="126">
        <v>0</v>
      </c>
      <c r="AA137" s="12"/>
    </row>
    <row r="138" ht="12.75" customHeight="1">
      <c r="A138" t="s" s="117">
        <v>490</v>
      </c>
      <c r="B138" t="s" s="118">
        <v>491</v>
      </c>
      <c r="C138" t="s" s="118">
        <v>247</v>
      </c>
      <c r="D138" t="s" s="118">
        <v>310</v>
      </c>
      <c r="E138" s="119">
        <v>1.25220729852442</v>
      </c>
      <c r="F138" s="119">
        <v>0.375662204484802</v>
      </c>
      <c r="G138" s="119">
        <v>1.62786950300923</v>
      </c>
      <c r="H138" s="119">
        <v>12.8547650547857</v>
      </c>
      <c r="I138" s="120">
        <v>12</v>
      </c>
      <c r="J138" s="121">
        <v>0.949405631</v>
      </c>
      <c r="K138" s="119">
        <v>0.949405631</v>
      </c>
      <c r="L138" s="121">
        <v>0.0435549860222745</v>
      </c>
      <c r="M138" s="119">
        <v>0.002843916171</v>
      </c>
      <c r="N138" s="119">
        <v>0.0407110698512745</v>
      </c>
      <c r="O138" s="121">
        <v>0</v>
      </c>
      <c r="P138" s="119">
        <v>0</v>
      </c>
      <c r="Q138" s="119">
        <v>0</v>
      </c>
      <c r="R138" s="119">
        <v>0</v>
      </c>
      <c r="S138" s="119">
        <v>0</v>
      </c>
      <c r="T138" s="119">
        <v>0</v>
      </c>
      <c r="U138" s="121">
        <v>0.25924668150215</v>
      </c>
      <c r="V138" s="119">
        <v>0.006373989768</v>
      </c>
      <c r="W138" s="119">
        <v>0.00279651756815</v>
      </c>
      <c r="X138" s="119">
        <v>0.2494214001166</v>
      </c>
      <c r="Y138" s="119">
        <v>0.0006547740494</v>
      </c>
      <c r="Z138" s="122">
        <v>0</v>
      </c>
      <c r="AA138" s="12"/>
    </row>
    <row r="139" ht="12.75" customHeight="1">
      <c r="A139" t="s" s="117">
        <v>492</v>
      </c>
      <c r="B139" t="s" s="123">
        <v>493</v>
      </c>
      <c r="C139" t="s" s="123">
        <v>374</v>
      </c>
      <c r="D139" t="s" s="123">
        <v>310</v>
      </c>
      <c r="E139" s="124">
        <v>0.674815405091859</v>
      </c>
      <c r="F139" s="124">
        <v>0.302475331786193</v>
      </c>
      <c r="G139" s="124">
        <v>0.977290736878052</v>
      </c>
      <c r="H139" s="124">
        <v>10.449697142457</v>
      </c>
      <c r="I139" s="125">
        <v>40</v>
      </c>
      <c r="J139" s="121">
        <v>0.895646361938</v>
      </c>
      <c r="K139" s="124">
        <v>0.895646361938</v>
      </c>
      <c r="L139" s="121">
        <v>0.0352525864850994</v>
      </c>
      <c r="M139" s="124">
        <v>0.0058860505854</v>
      </c>
      <c r="N139" s="124">
        <v>0.0293665358996994</v>
      </c>
      <c r="O139" s="121">
        <v>0</v>
      </c>
      <c r="P139" s="124">
        <v>0</v>
      </c>
      <c r="Q139" s="124">
        <v>0</v>
      </c>
      <c r="R139" s="124">
        <v>0</v>
      </c>
      <c r="S139" s="124">
        <v>0</v>
      </c>
      <c r="T139" s="124">
        <v>0</v>
      </c>
      <c r="U139" s="121">
        <v>-0.25608354333124</v>
      </c>
      <c r="V139" s="124">
        <v>0</v>
      </c>
      <c r="W139" s="124">
        <v>0.00255062192034</v>
      </c>
      <c r="X139" s="124">
        <v>0.0726891117937</v>
      </c>
      <c r="Y139" s="124">
        <v>0.00211238375254</v>
      </c>
      <c r="Z139" s="126">
        <v>-0.33343566079782</v>
      </c>
      <c r="AA139" s="12"/>
    </row>
    <row r="140" ht="12.75" customHeight="1">
      <c r="A140" t="s" s="117">
        <v>494</v>
      </c>
      <c r="B140" t="s" s="118">
        <v>495</v>
      </c>
      <c r="C140" t="s" s="118">
        <v>374</v>
      </c>
      <c r="D140" t="s" s="118">
        <v>310</v>
      </c>
      <c r="E140" s="119">
        <v>0.104093229694601</v>
      </c>
      <c r="F140" s="119">
        <v>0.0312279701492684</v>
      </c>
      <c r="G140" s="119">
        <v>0.13532119984387</v>
      </c>
      <c r="H140" s="119">
        <v>0.859923305228787</v>
      </c>
      <c r="I140" s="120">
        <v>8</v>
      </c>
      <c r="J140" s="121">
        <v>0.09892225506393</v>
      </c>
      <c r="K140" s="119">
        <v>0.09892225506393</v>
      </c>
      <c r="L140" s="121">
        <v>0.00506430862199325</v>
      </c>
      <c r="M140" s="119">
        <v>4.479167969325e-05</v>
      </c>
      <c r="N140" s="119">
        <v>0.0050195169423</v>
      </c>
      <c r="O140" s="121">
        <v>0</v>
      </c>
      <c r="P140" s="119">
        <v>0</v>
      </c>
      <c r="Q140" s="119">
        <v>0</v>
      </c>
      <c r="R140" s="119">
        <v>0</v>
      </c>
      <c r="S140" s="119">
        <v>0</v>
      </c>
      <c r="T140" s="119">
        <v>0</v>
      </c>
      <c r="U140" s="121">
        <v>0.000106666008678</v>
      </c>
      <c r="V140" s="119">
        <v>0</v>
      </c>
      <c r="W140" s="119">
        <v>2.98611197955e-05</v>
      </c>
      <c r="X140" s="119">
        <v>0</v>
      </c>
      <c r="Y140" s="119">
        <v>7.68048888825e-05</v>
      </c>
      <c r="Z140" s="122">
        <v>0</v>
      </c>
      <c r="AA140" s="12"/>
    </row>
    <row r="141" ht="12.75" customHeight="1">
      <c r="A141" t="s" s="117">
        <v>496</v>
      </c>
      <c r="B141" t="s" s="123">
        <v>497</v>
      </c>
      <c r="C141" t="s" s="123">
        <v>374</v>
      </c>
      <c r="D141" t="s" s="123">
        <v>310</v>
      </c>
      <c r="E141" s="124">
        <v>42.2661428445386</v>
      </c>
      <c r="F141" s="124">
        <v>14.644181118877</v>
      </c>
      <c r="G141" s="124">
        <v>56.9103239634156</v>
      </c>
      <c r="H141" s="124">
        <v>384.945636176280</v>
      </c>
      <c r="I141" s="125">
        <v>30</v>
      </c>
      <c r="J141" s="121">
        <v>46.1862124215359</v>
      </c>
      <c r="K141" s="124">
        <v>46.1862124215359</v>
      </c>
      <c r="L141" s="121">
        <v>2.0018270381364</v>
      </c>
      <c r="M141" s="124">
        <v>0.024813168591975</v>
      </c>
      <c r="N141" s="124">
        <v>1.97701386954443</v>
      </c>
      <c r="O141" s="121">
        <v>0</v>
      </c>
      <c r="P141" s="124">
        <v>0</v>
      </c>
      <c r="Q141" s="124">
        <v>0</v>
      </c>
      <c r="R141" s="124">
        <v>0</v>
      </c>
      <c r="S141" s="124">
        <v>0</v>
      </c>
      <c r="T141" s="124">
        <v>0</v>
      </c>
      <c r="U141" s="121">
        <v>-5.92189661513374</v>
      </c>
      <c r="V141" s="124">
        <v>0.5895940535400001</v>
      </c>
      <c r="W141" s="124">
        <v>0.009491096234684001</v>
      </c>
      <c r="X141" s="124">
        <v>0.0256654273639357</v>
      </c>
      <c r="Y141" s="124">
        <v>0.001145086421046</v>
      </c>
      <c r="Z141" s="126">
        <v>-6.5477922786934</v>
      </c>
      <c r="AA141" s="12"/>
    </row>
    <row r="142" ht="12.75" customHeight="1">
      <c r="A142" t="s" s="117">
        <v>498</v>
      </c>
      <c r="B142" t="s" s="118">
        <v>499</v>
      </c>
      <c r="C142" t="s" s="118">
        <v>247</v>
      </c>
      <c r="D142" t="s" s="118">
        <v>310</v>
      </c>
      <c r="E142" s="119">
        <v>0.2163600579804</v>
      </c>
      <c r="F142" s="119">
        <v>0.0815485879500361</v>
      </c>
      <c r="G142" s="119">
        <v>0.297908645930436</v>
      </c>
      <c r="H142" s="119">
        <v>0.378216216954546</v>
      </c>
      <c r="I142" s="120">
        <v>30</v>
      </c>
      <c r="J142" s="121">
        <v>0.26188586426912</v>
      </c>
      <c r="K142" s="119">
        <v>0.26188586426912</v>
      </c>
      <c r="L142" s="121">
        <v>0.008116412453289069</v>
      </c>
      <c r="M142" s="119">
        <v>0.00019907413197</v>
      </c>
      <c r="N142" s="119">
        <v>0.00791733832131907</v>
      </c>
      <c r="O142" s="121">
        <v>0</v>
      </c>
      <c r="P142" s="119">
        <v>0</v>
      </c>
      <c r="Q142" s="119">
        <v>0</v>
      </c>
      <c r="R142" s="119">
        <v>0</v>
      </c>
      <c r="S142" s="119">
        <v>0</v>
      </c>
      <c r="T142" s="119">
        <v>0</v>
      </c>
      <c r="U142" s="121">
        <v>-0.0536422187420096</v>
      </c>
      <c r="V142" s="119">
        <v>0</v>
      </c>
      <c r="W142" s="119">
        <v>0.0001433333750184</v>
      </c>
      <c r="X142" s="119">
        <v>0.00160945143544039</v>
      </c>
      <c r="Y142" s="119">
        <v>7.355416575359999e-05</v>
      </c>
      <c r="Z142" s="122">
        <v>-0.055468557718222</v>
      </c>
      <c r="AA142" s="12"/>
    </row>
    <row r="143" ht="12.75" customHeight="1">
      <c r="A143" t="s" s="117">
        <v>500</v>
      </c>
      <c r="B143" t="s" s="123">
        <v>501</v>
      </c>
      <c r="C143" t="s" s="123">
        <v>247</v>
      </c>
      <c r="D143" t="s" s="123">
        <v>310</v>
      </c>
      <c r="E143" s="124">
        <v>1.41804630536501</v>
      </c>
      <c r="F143" s="124">
        <v>0.522604026753813</v>
      </c>
      <c r="G143" s="124">
        <v>1.94065033211883</v>
      </c>
      <c r="H143" s="124">
        <v>3.82298143924475</v>
      </c>
      <c r="I143" s="125">
        <v>30</v>
      </c>
      <c r="J143" s="121">
        <v>1.6980509719584</v>
      </c>
      <c r="K143" s="124">
        <v>1.6980509719584</v>
      </c>
      <c r="L143" s="121">
        <v>0.0016035393852</v>
      </c>
      <c r="M143" s="124">
        <v>0.0016035393852</v>
      </c>
      <c r="N143" s="124">
        <v>0</v>
      </c>
      <c r="O143" s="121">
        <v>0</v>
      </c>
      <c r="P143" s="124">
        <v>0</v>
      </c>
      <c r="Q143" s="124">
        <v>0</v>
      </c>
      <c r="R143" s="124">
        <v>0</v>
      </c>
      <c r="S143" s="124">
        <v>0</v>
      </c>
      <c r="T143" s="124">
        <v>0</v>
      </c>
      <c r="U143" s="121">
        <v>-0.281608205978586</v>
      </c>
      <c r="V143" s="124">
        <v>0</v>
      </c>
      <c r="W143" s="124">
        <v>0.001240070457888</v>
      </c>
      <c r="X143" s="124">
        <v>0.0403767149408184</v>
      </c>
      <c r="Y143" s="124">
        <v>0.000742056549012</v>
      </c>
      <c r="Z143" s="126">
        <v>-0.323967047926304</v>
      </c>
      <c r="AA143" s="12"/>
    </row>
    <row r="144" ht="12.75" customHeight="1">
      <c r="A144" t="s" s="117">
        <v>502</v>
      </c>
      <c r="B144" t="s" s="118">
        <v>503</v>
      </c>
      <c r="C144" t="s" s="118">
        <v>243</v>
      </c>
      <c r="D144" t="s" s="118">
        <v>310</v>
      </c>
      <c r="E144" s="119">
        <v>30.7131759966452</v>
      </c>
      <c r="F144" s="119">
        <v>5.23764642907092</v>
      </c>
      <c r="G144" s="119">
        <v>35.9508224257161</v>
      </c>
      <c r="H144" s="119">
        <v>271.302811018504</v>
      </c>
      <c r="I144" s="120">
        <v>100</v>
      </c>
      <c r="J144" s="121">
        <v>15.784773253920</v>
      </c>
      <c r="K144" s="119">
        <v>15.784773253920</v>
      </c>
      <c r="L144" s="121">
        <v>1.23824083619829</v>
      </c>
      <c r="M144" s="119">
        <v>0.195244604784</v>
      </c>
      <c r="N144" s="119">
        <v>1.04299623141429</v>
      </c>
      <c r="O144" s="121">
        <v>0</v>
      </c>
      <c r="P144" s="119">
        <v>0</v>
      </c>
      <c r="Q144" s="119">
        <v>0</v>
      </c>
      <c r="R144" s="119">
        <v>0</v>
      </c>
      <c r="S144" s="119">
        <v>0</v>
      </c>
      <c r="T144" s="119">
        <v>0</v>
      </c>
      <c r="U144" s="121">
        <v>13.6901619065269</v>
      </c>
      <c r="V144" s="119">
        <v>0.420683324688</v>
      </c>
      <c r="W144" s="119">
        <v>0.015123321678894</v>
      </c>
      <c r="X144" s="119">
        <v>0</v>
      </c>
      <c r="Y144" s="119">
        <v>0</v>
      </c>
      <c r="Z144" s="122">
        <v>13.254355260160</v>
      </c>
      <c r="AA144" s="12"/>
    </row>
    <row r="145" ht="12.75" customHeight="1">
      <c r="A145" t="s" s="117">
        <v>504</v>
      </c>
      <c r="B145" t="s" s="123">
        <v>505</v>
      </c>
      <c r="C145" t="s" s="123">
        <v>374</v>
      </c>
      <c r="D145" t="s" s="123">
        <v>310</v>
      </c>
      <c r="E145" s="124">
        <v>324.262370086836</v>
      </c>
      <c r="F145" s="124">
        <v>106.017471826105</v>
      </c>
      <c r="G145" s="124">
        <v>430.279841912942</v>
      </c>
      <c r="H145" s="124">
        <v>1776.748038684550</v>
      </c>
      <c r="I145" s="125">
        <v>999</v>
      </c>
      <c r="J145" s="121">
        <v>312.391664304585</v>
      </c>
      <c r="K145" s="124">
        <v>312.391664304585</v>
      </c>
      <c r="L145" s="121">
        <v>33.1190176611209</v>
      </c>
      <c r="M145" s="124">
        <v>3.797938249677</v>
      </c>
      <c r="N145" s="124">
        <v>29.321079411444</v>
      </c>
      <c r="O145" s="121">
        <v>0</v>
      </c>
      <c r="P145" s="124">
        <v>0</v>
      </c>
      <c r="Q145" s="124">
        <v>0</v>
      </c>
      <c r="R145" s="124">
        <v>0</v>
      </c>
      <c r="S145" s="124">
        <v>0</v>
      </c>
      <c r="T145" s="124">
        <v>0</v>
      </c>
      <c r="U145" s="121">
        <v>-21.2483118788694</v>
      </c>
      <c r="V145" s="124">
        <v>6.5394738277825</v>
      </c>
      <c r="W145" s="124">
        <v>1.29552212655003</v>
      </c>
      <c r="X145" s="124">
        <v>0</v>
      </c>
      <c r="Y145" s="124">
        <v>0.045880791126825</v>
      </c>
      <c r="Z145" s="126">
        <v>-29.1291886243288</v>
      </c>
      <c r="AA145" s="12"/>
    </row>
    <row r="146" ht="12.75" customHeight="1">
      <c r="A146" t="s" s="117">
        <v>506</v>
      </c>
      <c r="B146" t="s" s="118">
        <v>507</v>
      </c>
      <c r="C146" t="s" s="118">
        <v>374</v>
      </c>
      <c r="D146" t="s" s="118">
        <v>310</v>
      </c>
      <c r="E146" s="119">
        <v>0.980876951947205</v>
      </c>
      <c r="F146" s="119">
        <v>0.475485606553346</v>
      </c>
      <c r="G146" s="119">
        <v>1.45636255850055</v>
      </c>
      <c r="H146" s="119">
        <v>8.61544699278693</v>
      </c>
      <c r="I146" s="120">
        <v>999</v>
      </c>
      <c r="J146" s="121">
        <v>1.529471579805</v>
      </c>
      <c r="K146" s="119">
        <v>1.529471579805</v>
      </c>
      <c r="L146" s="121">
        <v>0.0535114310957706</v>
      </c>
      <c r="M146" s="119">
        <v>0.0017371676673</v>
      </c>
      <c r="N146" s="119">
        <v>0.0517742634284706</v>
      </c>
      <c r="O146" s="121">
        <v>0</v>
      </c>
      <c r="P146" s="119">
        <v>0</v>
      </c>
      <c r="Q146" s="119">
        <v>0</v>
      </c>
      <c r="R146" s="119">
        <v>0</v>
      </c>
      <c r="S146" s="119">
        <v>0</v>
      </c>
      <c r="T146" s="119">
        <v>0</v>
      </c>
      <c r="U146" s="121">
        <v>-0.6021060589535649</v>
      </c>
      <c r="V146" s="119">
        <v>0</v>
      </c>
      <c r="W146" s="119">
        <v>0.001824026050665</v>
      </c>
      <c r="X146" s="119">
        <v>0</v>
      </c>
      <c r="Y146" s="119">
        <v>0.00014492191272</v>
      </c>
      <c r="Z146" s="122">
        <v>-0.60407500691695</v>
      </c>
      <c r="AA146" s="12"/>
    </row>
    <row r="147" ht="12.75" customHeight="1">
      <c r="A147" t="s" s="117">
        <v>508</v>
      </c>
      <c r="B147" t="s" s="123">
        <v>509</v>
      </c>
      <c r="C147" t="s" s="123">
        <v>374</v>
      </c>
      <c r="D147" t="s" s="123">
        <v>310</v>
      </c>
      <c r="E147" s="124">
        <v>0.09855398806415019</v>
      </c>
      <c r="F147" s="124">
        <v>0.0295661975941002</v>
      </c>
      <c r="G147" s="124">
        <v>0.12812018565825</v>
      </c>
      <c r="H147" s="124">
        <v>0.991981981448791</v>
      </c>
      <c r="I147" s="125">
        <v>12</v>
      </c>
      <c r="J147" s="121">
        <v>0.08341429418875</v>
      </c>
      <c r="K147" s="124">
        <v>0.08341429418875</v>
      </c>
      <c r="L147" s="121">
        <v>0.0140377358223002</v>
      </c>
      <c r="M147" s="124">
        <v>0.00075370159935</v>
      </c>
      <c r="N147" s="124">
        <v>0.0132840342229502</v>
      </c>
      <c r="O147" s="121">
        <v>0</v>
      </c>
      <c r="P147" s="124">
        <v>0</v>
      </c>
      <c r="Q147" s="124">
        <v>0</v>
      </c>
      <c r="R147" s="124">
        <v>0</v>
      </c>
      <c r="S147" s="124">
        <v>0</v>
      </c>
      <c r="T147" s="124">
        <v>0</v>
      </c>
      <c r="U147" s="121">
        <v>0.0011019580531</v>
      </c>
      <c r="V147" s="124">
        <v>0</v>
      </c>
      <c r="W147" s="124">
        <v>0.0005024677329</v>
      </c>
      <c r="X147" s="124">
        <v>0</v>
      </c>
      <c r="Y147" s="124">
        <v>0.0005994903202</v>
      </c>
      <c r="Z147" s="126">
        <v>0</v>
      </c>
      <c r="AA147" s="12"/>
    </row>
    <row r="148" ht="12.75" customHeight="1">
      <c r="A148" t="s" s="117">
        <v>510</v>
      </c>
      <c r="B148" t="s" s="118">
        <v>511</v>
      </c>
      <c r="C148" t="s" s="118">
        <v>374</v>
      </c>
      <c r="D148" t="s" s="118">
        <v>310</v>
      </c>
      <c r="E148" s="119">
        <v>2.16113410347871</v>
      </c>
      <c r="F148" s="119">
        <v>1.17591914167111</v>
      </c>
      <c r="G148" s="119">
        <v>3.33705324514982</v>
      </c>
      <c r="H148" s="119">
        <v>22.0718766164829</v>
      </c>
      <c r="I148" s="120">
        <v>25</v>
      </c>
      <c r="J148" s="121">
        <v>3.79258138124754</v>
      </c>
      <c r="K148" s="119">
        <v>3.79258138124754</v>
      </c>
      <c r="L148" s="121">
        <v>0.123268031391371</v>
      </c>
      <c r="M148" s="119">
        <v>0.009101128969595911</v>
      </c>
      <c r="N148" s="119">
        <v>0.114166902421775</v>
      </c>
      <c r="O148" s="121">
        <v>0</v>
      </c>
      <c r="P148" s="119">
        <v>0</v>
      </c>
      <c r="Q148" s="119">
        <v>0</v>
      </c>
      <c r="R148" s="119">
        <v>0</v>
      </c>
      <c r="S148" s="119">
        <v>0</v>
      </c>
      <c r="T148" s="119">
        <v>0</v>
      </c>
      <c r="U148" s="121">
        <v>-1.7547153091602</v>
      </c>
      <c r="V148" s="119">
        <v>0</v>
      </c>
      <c r="W148" s="119">
        <v>0.00311895130389741</v>
      </c>
      <c r="X148" s="119">
        <v>0.000693534551103244</v>
      </c>
      <c r="Y148" s="119">
        <v>6.8417987031e-05</v>
      </c>
      <c r="Z148" s="122">
        <v>-1.75859621300223</v>
      </c>
      <c r="AA148" s="12"/>
    </row>
    <row r="149" ht="12.75" customHeight="1">
      <c r="A149" t="s" s="117">
        <v>512</v>
      </c>
      <c r="B149" t="s" s="123">
        <v>513</v>
      </c>
      <c r="C149" t="s" s="123">
        <v>250</v>
      </c>
      <c r="D149" t="s" s="123">
        <v>310</v>
      </c>
      <c r="E149" s="124">
        <v>0.155366000595</v>
      </c>
      <c r="F149" s="124">
        <v>0.0466098020306071</v>
      </c>
      <c r="G149" s="124">
        <v>0.201975802625607</v>
      </c>
      <c r="H149" s="124">
        <v>2.17973238161303</v>
      </c>
      <c r="I149" s="125">
        <v>999</v>
      </c>
      <c r="J149" s="121">
        <v>0</v>
      </c>
      <c r="K149" s="124">
        <v>0</v>
      </c>
      <c r="L149" s="121">
        <v>0.155366000595</v>
      </c>
      <c r="M149" s="124">
        <v>0</v>
      </c>
      <c r="N149" s="124">
        <v>0.155366000595</v>
      </c>
      <c r="O149" s="121">
        <v>0</v>
      </c>
      <c r="P149" s="124">
        <v>0</v>
      </c>
      <c r="Q149" s="124">
        <v>0</v>
      </c>
      <c r="R149" s="124">
        <v>0</v>
      </c>
      <c r="S149" s="124">
        <v>0</v>
      </c>
      <c r="T149" s="124">
        <v>0</v>
      </c>
      <c r="U149" s="121">
        <v>0</v>
      </c>
      <c r="V149" s="124">
        <v>0</v>
      </c>
      <c r="W149" s="124">
        <v>0</v>
      </c>
      <c r="X149" s="124">
        <v>0</v>
      </c>
      <c r="Y149" s="124">
        <v>0</v>
      </c>
      <c r="Z149" s="126">
        <v>0</v>
      </c>
      <c r="AA149" s="12"/>
    </row>
    <row r="150" ht="12.75" customHeight="1">
      <c r="A150" t="s" s="117">
        <v>514</v>
      </c>
      <c r="B150" t="s" s="118">
        <v>515</v>
      </c>
      <c r="C150" t="s" s="118">
        <v>250</v>
      </c>
      <c r="D150" t="s" s="118">
        <v>310</v>
      </c>
      <c r="E150" s="119">
        <v>34.8800949749138</v>
      </c>
      <c r="F150" s="119">
        <v>10.7509221053708</v>
      </c>
      <c r="G150" s="119">
        <v>45.6310170802845</v>
      </c>
      <c r="H150" s="119">
        <v>841.708310951042</v>
      </c>
      <c r="I150" s="120">
        <v>999</v>
      </c>
      <c r="J150" s="121">
        <v>33.417448929054</v>
      </c>
      <c r="K150" s="119">
        <v>33.417448929054</v>
      </c>
      <c r="L150" s="121">
        <v>1.196192018745</v>
      </c>
      <c r="M150" s="119">
        <v>1.040826018150</v>
      </c>
      <c r="N150" s="119">
        <v>0.155366000595</v>
      </c>
      <c r="O150" s="121">
        <v>0</v>
      </c>
      <c r="P150" s="119">
        <v>0</v>
      </c>
      <c r="Q150" s="119">
        <v>0</v>
      </c>
      <c r="R150" s="119">
        <v>0</v>
      </c>
      <c r="S150" s="119">
        <v>0</v>
      </c>
      <c r="T150" s="119">
        <v>0</v>
      </c>
      <c r="U150" s="121">
        <v>0.26645402711475</v>
      </c>
      <c r="V150" s="119">
        <v>0.155366000595</v>
      </c>
      <c r="W150" s="119">
        <v>1.0512342783315</v>
      </c>
      <c r="X150" s="119">
        <v>0</v>
      </c>
      <c r="Y150" s="119">
        <v>0.01616436716625</v>
      </c>
      <c r="Z150" s="122">
        <v>-0.956310618978</v>
      </c>
      <c r="AA150" s="12"/>
    </row>
    <row r="151" ht="12.75" customHeight="1">
      <c r="A151" t="s" s="117">
        <v>516</v>
      </c>
      <c r="B151" t="s" s="123">
        <v>517</v>
      </c>
      <c r="C151" t="s" s="123">
        <v>243</v>
      </c>
      <c r="D151" t="s" s="123">
        <v>310</v>
      </c>
      <c r="E151" s="124">
        <v>0.791599207333533</v>
      </c>
      <c r="F151" s="124">
        <v>0.237479771636658</v>
      </c>
      <c r="G151" s="124">
        <v>1.02907897897019</v>
      </c>
      <c r="H151" s="124">
        <v>8.93465229803587</v>
      </c>
      <c r="I151" s="125">
        <v>25</v>
      </c>
      <c r="J151" s="121">
        <v>0.009494971420199999</v>
      </c>
      <c r="K151" s="124">
        <v>0.009494971420199999</v>
      </c>
      <c r="L151" s="121">
        <v>0.00321570732588</v>
      </c>
      <c r="M151" s="124">
        <v>2.871244188e-05</v>
      </c>
      <c r="N151" s="124">
        <v>0.003186994884</v>
      </c>
      <c r="O151" s="121">
        <v>0.775465788375</v>
      </c>
      <c r="P151" s="124">
        <v>0</v>
      </c>
      <c r="Q151" s="124">
        <v>0.775465788375</v>
      </c>
      <c r="R151" s="124">
        <v>0</v>
      </c>
      <c r="S151" s="124">
        <v>0</v>
      </c>
      <c r="T151" s="124">
        <v>0</v>
      </c>
      <c r="U151" s="121">
        <v>0.003422740212453</v>
      </c>
      <c r="V151" s="124">
        <v>0.003186994884</v>
      </c>
      <c r="W151" s="124">
        <v>9.6665220996e-06</v>
      </c>
      <c r="X151" s="124">
        <v>0.0002260788063534</v>
      </c>
      <c r="Y151" s="124">
        <v>0</v>
      </c>
      <c r="Z151" s="126">
        <v>0</v>
      </c>
      <c r="AA151" s="12"/>
    </row>
    <row r="152" ht="12.75" customHeight="1">
      <c r="A152" t="s" s="117">
        <v>518</v>
      </c>
      <c r="B152" t="s" s="118">
        <v>519</v>
      </c>
      <c r="C152" t="s" s="118">
        <v>243</v>
      </c>
      <c r="D152" t="s" s="118">
        <v>310</v>
      </c>
      <c r="E152" s="119">
        <v>3.0209548316239</v>
      </c>
      <c r="F152" s="119">
        <v>0.906286485499758</v>
      </c>
      <c r="G152" s="119">
        <v>3.92724131712366</v>
      </c>
      <c r="H152" s="119">
        <v>37.5489008295864</v>
      </c>
      <c r="I152" s="120">
        <v>50</v>
      </c>
      <c r="J152" s="121">
        <v>0.062490809710</v>
      </c>
      <c r="K152" s="119">
        <v>0.062490809710</v>
      </c>
      <c r="L152" s="121">
        <v>0.023699301425</v>
      </c>
      <c r="M152" s="119">
        <v>0.023699301425</v>
      </c>
      <c r="N152" s="119">
        <v>0</v>
      </c>
      <c r="O152" s="121">
        <v>2.3141412149485</v>
      </c>
      <c r="P152" s="119">
        <v>0</v>
      </c>
      <c r="Q152" s="119">
        <v>2.3141412149485</v>
      </c>
      <c r="R152" s="119">
        <v>0</v>
      </c>
      <c r="S152" s="119">
        <v>0</v>
      </c>
      <c r="T152" s="119">
        <v>0</v>
      </c>
      <c r="U152" s="121">
        <v>0.6206235055404</v>
      </c>
      <c r="V152" s="119">
        <v>0.0497171201904</v>
      </c>
      <c r="W152" s="119">
        <v>0</v>
      </c>
      <c r="X152" s="119">
        <v>0.570906385350</v>
      </c>
      <c r="Y152" s="119">
        <v>0</v>
      </c>
      <c r="Z152" s="122">
        <v>0</v>
      </c>
      <c r="AA152" s="12"/>
    </row>
    <row r="153" ht="12.75" customHeight="1">
      <c r="A153" t="s" s="117">
        <v>520</v>
      </c>
      <c r="B153" t="s" s="123">
        <v>521</v>
      </c>
      <c r="C153" t="s" s="123">
        <v>247</v>
      </c>
      <c r="D153" t="s" s="123">
        <v>310</v>
      </c>
      <c r="E153" s="124">
        <v>34.676106449318</v>
      </c>
      <c r="F153" s="124">
        <v>10.4028323481668</v>
      </c>
      <c r="G153" s="124">
        <v>45.0789387974847</v>
      </c>
      <c r="H153" s="124">
        <v>268.806631570424</v>
      </c>
      <c r="I153" s="125">
        <v>50</v>
      </c>
      <c r="J153" s="121">
        <v>0.061649549832</v>
      </c>
      <c r="K153" s="124">
        <v>0.061649549832</v>
      </c>
      <c r="L153" s="121">
        <v>0.0370765535296</v>
      </c>
      <c r="M153" s="124">
        <v>0.024647273482</v>
      </c>
      <c r="N153" s="124">
        <v>0.0124292800476</v>
      </c>
      <c r="O153" s="121">
        <v>33.9895751316</v>
      </c>
      <c r="P153" s="124">
        <v>0</v>
      </c>
      <c r="Q153" s="124">
        <v>33.9895751316</v>
      </c>
      <c r="R153" s="124">
        <v>0</v>
      </c>
      <c r="S153" s="124">
        <v>0</v>
      </c>
      <c r="T153" s="124">
        <v>0</v>
      </c>
      <c r="U153" s="121">
        <v>0.58780521435636</v>
      </c>
      <c r="V153" s="124">
        <v>0</v>
      </c>
      <c r="W153" s="124">
        <v>0</v>
      </c>
      <c r="X153" s="124">
        <v>0.58780521435636</v>
      </c>
      <c r="Y153" s="124">
        <v>0</v>
      </c>
      <c r="Z153" s="126">
        <v>0</v>
      </c>
      <c r="AA153" s="12"/>
    </row>
    <row r="154" ht="12.75" customHeight="1">
      <c r="A154" t="s" s="117">
        <v>522</v>
      </c>
      <c r="B154" t="s" s="118">
        <v>523</v>
      </c>
      <c r="C154" t="s" s="118">
        <v>243</v>
      </c>
      <c r="D154" t="s" s="118">
        <v>310</v>
      </c>
      <c r="E154" s="119">
        <v>0.0310140830395</v>
      </c>
      <c r="F154" s="119">
        <v>0.009304225281566681</v>
      </c>
      <c r="G154" s="119">
        <v>0.0403183083210667</v>
      </c>
      <c r="H154" s="119">
        <v>0.351978222612621</v>
      </c>
      <c r="I154" s="120">
        <v>1</v>
      </c>
      <c r="J154" s="121">
        <v>0</v>
      </c>
      <c r="K154" s="119">
        <v>0</v>
      </c>
      <c r="L154" s="121">
        <v>0</v>
      </c>
      <c r="M154" s="119">
        <v>0</v>
      </c>
      <c r="N154" s="119">
        <v>0</v>
      </c>
      <c r="O154" s="121">
        <v>0.0310140830395</v>
      </c>
      <c r="P154" s="119">
        <v>0</v>
      </c>
      <c r="Q154" s="119">
        <v>0.0310140830395</v>
      </c>
      <c r="R154" s="119">
        <v>0</v>
      </c>
      <c r="S154" s="119">
        <v>0</v>
      </c>
      <c r="T154" s="119">
        <v>0</v>
      </c>
      <c r="U154" s="121">
        <v>0</v>
      </c>
      <c r="V154" s="119">
        <v>0</v>
      </c>
      <c r="W154" s="119">
        <v>0</v>
      </c>
      <c r="X154" s="119">
        <v>0</v>
      </c>
      <c r="Y154" s="119">
        <v>0</v>
      </c>
      <c r="Z154" s="122">
        <v>0</v>
      </c>
      <c r="AA154" s="12"/>
    </row>
    <row r="155" ht="12.75" customHeight="1">
      <c r="A155" t="s" s="117">
        <v>524</v>
      </c>
      <c r="B155" t="s" s="123">
        <v>525</v>
      </c>
      <c r="C155" t="s" s="123">
        <v>243</v>
      </c>
      <c r="D155" t="s" s="123">
        <v>310</v>
      </c>
      <c r="E155" s="124">
        <v>0.04788136217795</v>
      </c>
      <c r="F155" s="124">
        <v>0.0143644092241753</v>
      </c>
      <c r="G155" s="124">
        <v>0.0622457714021253</v>
      </c>
      <c r="H155" s="124">
        <v>0.648642559679917</v>
      </c>
      <c r="I155" s="125">
        <v>1</v>
      </c>
      <c r="J155" s="121">
        <v>0</v>
      </c>
      <c r="K155" s="124">
        <v>0</v>
      </c>
      <c r="L155" s="121">
        <v>0</v>
      </c>
      <c r="M155" s="124">
        <v>0</v>
      </c>
      <c r="N155" s="124">
        <v>0</v>
      </c>
      <c r="O155" s="121">
        <v>0.04788136217795</v>
      </c>
      <c r="P155" s="124">
        <v>0</v>
      </c>
      <c r="Q155" s="124">
        <v>0.04788136217795</v>
      </c>
      <c r="R155" s="124">
        <v>0</v>
      </c>
      <c r="S155" s="124">
        <v>0</v>
      </c>
      <c r="T155" s="124">
        <v>0</v>
      </c>
      <c r="U155" s="121">
        <v>0</v>
      </c>
      <c r="V155" s="124">
        <v>0</v>
      </c>
      <c r="W155" s="124">
        <v>0</v>
      </c>
      <c r="X155" s="124">
        <v>0</v>
      </c>
      <c r="Y155" s="124">
        <v>0</v>
      </c>
      <c r="Z155" s="126">
        <v>0</v>
      </c>
      <c r="AA155" s="12"/>
    </row>
    <row r="156" ht="12.75" customHeight="1">
      <c r="A156" t="s" s="117">
        <v>526</v>
      </c>
      <c r="B156" t="s" s="118">
        <v>527</v>
      </c>
      <c r="C156" t="s" s="118">
        <v>243</v>
      </c>
      <c r="D156" t="s" s="118">
        <v>310</v>
      </c>
      <c r="E156" s="119">
        <v>0.02950169095097</v>
      </c>
      <c r="F156" s="119">
        <v>0.008850507636978561</v>
      </c>
      <c r="G156" s="119">
        <v>0.0383521985879486</v>
      </c>
      <c r="H156" s="119">
        <v>0.478206191471025</v>
      </c>
      <c r="I156" s="120">
        <v>1</v>
      </c>
      <c r="J156" s="121">
        <v>0</v>
      </c>
      <c r="K156" s="119">
        <v>0</v>
      </c>
      <c r="L156" s="121">
        <v>0</v>
      </c>
      <c r="M156" s="119">
        <v>0</v>
      </c>
      <c r="N156" s="119">
        <v>0</v>
      </c>
      <c r="O156" s="121">
        <v>0.02950169095097</v>
      </c>
      <c r="P156" s="119">
        <v>0</v>
      </c>
      <c r="Q156" s="119">
        <v>0.02950169095097</v>
      </c>
      <c r="R156" s="119">
        <v>0</v>
      </c>
      <c r="S156" s="119">
        <v>0</v>
      </c>
      <c r="T156" s="119">
        <v>0</v>
      </c>
      <c r="U156" s="121">
        <v>0</v>
      </c>
      <c r="V156" s="119">
        <v>0</v>
      </c>
      <c r="W156" s="119">
        <v>0</v>
      </c>
      <c r="X156" s="119">
        <v>0</v>
      </c>
      <c r="Y156" s="119">
        <v>0</v>
      </c>
      <c r="Z156" s="122">
        <v>0</v>
      </c>
      <c r="AA156" s="12"/>
    </row>
    <row r="157" ht="12.75" customHeight="1">
      <c r="A157" t="s" s="117">
        <v>528</v>
      </c>
      <c r="B157" t="s" s="123">
        <v>529</v>
      </c>
      <c r="C157" t="s" s="123">
        <v>374</v>
      </c>
      <c r="D157" t="s" s="123">
        <v>310</v>
      </c>
      <c r="E157" s="124">
        <v>0.08633445579188</v>
      </c>
      <c r="F157" s="124">
        <v>0.0259003377667509</v>
      </c>
      <c r="G157" s="124">
        <v>0.112234793558631</v>
      </c>
      <c r="H157" s="124">
        <v>1.1646854198037</v>
      </c>
      <c r="I157" s="125">
        <v>1</v>
      </c>
      <c r="J157" s="121">
        <v>0</v>
      </c>
      <c r="K157" s="124">
        <v>0</v>
      </c>
      <c r="L157" s="121">
        <v>0</v>
      </c>
      <c r="M157" s="124">
        <v>0</v>
      </c>
      <c r="N157" s="124">
        <v>0</v>
      </c>
      <c r="O157" s="121">
        <v>0.08633445579188</v>
      </c>
      <c r="P157" s="124">
        <v>0</v>
      </c>
      <c r="Q157" s="124">
        <v>0.08633445579188</v>
      </c>
      <c r="R157" s="124">
        <v>0</v>
      </c>
      <c r="S157" s="124">
        <v>0</v>
      </c>
      <c r="T157" s="124">
        <v>0</v>
      </c>
      <c r="U157" s="121">
        <v>0</v>
      </c>
      <c r="V157" s="124">
        <v>0</v>
      </c>
      <c r="W157" s="124">
        <v>0</v>
      </c>
      <c r="X157" s="124">
        <v>0</v>
      </c>
      <c r="Y157" s="124">
        <v>0</v>
      </c>
      <c r="Z157" s="126">
        <v>0</v>
      </c>
      <c r="AA157" s="12"/>
    </row>
    <row r="158" ht="12.75" customHeight="1">
      <c r="A158" t="s" s="117">
        <v>530</v>
      </c>
      <c r="B158" t="s" s="118">
        <v>531</v>
      </c>
      <c r="C158" t="s" s="118">
        <v>374</v>
      </c>
      <c r="D158" t="s" s="118">
        <v>310</v>
      </c>
      <c r="E158" s="119">
        <v>0.05636814624188</v>
      </c>
      <c r="F158" s="119">
        <v>0.0169104445445247</v>
      </c>
      <c r="G158" s="119">
        <v>0.0732785907864047</v>
      </c>
      <c r="H158" s="119">
        <v>0.879887702692122</v>
      </c>
      <c r="I158" s="120">
        <v>1</v>
      </c>
      <c r="J158" s="121">
        <v>0</v>
      </c>
      <c r="K158" s="119">
        <v>0</v>
      </c>
      <c r="L158" s="121">
        <v>0</v>
      </c>
      <c r="M158" s="119">
        <v>0</v>
      </c>
      <c r="N158" s="119">
        <v>0</v>
      </c>
      <c r="O158" s="121">
        <v>0.05636814624188</v>
      </c>
      <c r="P158" s="119">
        <v>0</v>
      </c>
      <c r="Q158" s="119">
        <v>0.05636814624188</v>
      </c>
      <c r="R158" s="119">
        <v>0</v>
      </c>
      <c r="S158" s="119">
        <v>0</v>
      </c>
      <c r="T158" s="119">
        <v>0</v>
      </c>
      <c r="U158" s="121">
        <v>0</v>
      </c>
      <c r="V158" s="119">
        <v>0</v>
      </c>
      <c r="W158" s="119">
        <v>0</v>
      </c>
      <c r="X158" s="119">
        <v>0</v>
      </c>
      <c r="Y158" s="119">
        <v>0</v>
      </c>
      <c r="Z158" s="122">
        <v>0</v>
      </c>
      <c r="AA158" s="12"/>
    </row>
    <row r="159" ht="12.75" customHeight="1">
      <c r="A159" t="s" s="117">
        <v>532</v>
      </c>
      <c r="B159" t="s" s="123">
        <v>533</v>
      </c>
      <c r="C159" t="s" s="123">
        <v>247</v>
      </c>
      <c r="D159" t="s" s="123">
        <v>310</v>
      </c>
      <c r="E159" s="124">
        <v>0.086048861868</v>
      </c>
      <c r="F159" s="124">
        <v>0.0258146595861824</v>
      </c>
      <c r="G159" s="124">
        <v>0.111863521454182</v>
      </c>
      <c r="H159" s="124">
        <v>1.20723639597029</v>
      </c>
      <c r="I159" s="125">
        <v>1</v>
      </c>
      <c r="J159" s="121">
        <v>0</v>
      </c>
      <c r="K159" s="124">
        <v>0</v>
      </c>
      <c r="L159" s="121">
        <v>0</v>
      </c>
      <c r="M159" s="124">
        <v>0</v>
      </c>
      <c r="N159" s="124">
        <v>0</v>
      </c>
      <c r="O159" s="121">
        <v>0.086048861868</v>
      </c>
      <c r="P159" s="124">
        <v>0</v>
      </c>
      <c r="Q159" s="124">
        <v>0.086048861868</v>
      </c>
      <c r="R159" s="124">
        <v>0</v>
      </c>
      <c r="S159" s="124">
        <v>0</v>
      </c>
      <c r="T159" s="124">
        <v>0</v>
      </c>
      <c r="U159" s="121">
        <v>0</v>
      </c>
      <c r="V159" s="124">
        <v>0</v>
      </c>
      <c r="W159" s="124">
        <v>0</v>
      </c>
      <c r="X159" s="124">
        <v>0</v>
      </c>
      <c r="Y159" s="124">
        <v>0</v>
      </c>
      <c r="Z159" s="126">
        <v>0</v>
      </c>
      <c r="AA159" s="12"/>
    </row>
    <row r="160" ht="12.75" customHeight="1">
      <c r="A160" t="s" s="117">
        <v>534</v>
      </c>
      <c r="B160" t="s" s="118">
        <v>535</v>
      </c>
      <c r="C160" t="s" s="118">
        <v>243</v>
      </c>
      <c r="D160" t="s" s="118">
        <v>310</v>
      </c>
      <c r="E160" s="119">
        <v>11.0344179297058</v>
      </c>
      <c r="F160" s="119">
        <v>3.83487401877957</v>
      </c>
      <c r="G160" s="119">
        <v>14.8692919484854</v>
      </c>
      <c r="H160" s="119">
        <v>127.741670228439</v>
      </c>
      <c r="I160" s="120">
        <v>999</v>
      </c>
      <c r="J160" s="121">
        <v>9.906636785067599</v>
      </c>
      <c r="K160" s="119">
        <v>9.906636785067599</v>
      </c>
      <c r="L160" s="121">
        <v>2.16610806086183</v>
      </c>
      <c r="M160" s="119">
        <v>1.5619005047363</v>
      </c>
      <c r="N160" s="119">
        <v>0.604207556125533</v>
      </c>
      <c r="O160" s="121">
        <v>0</v>
      </c>
      <c r="P160" s="119">
        <v>0</v>
      </c>
      <c r="Q160" s="119">
        <v>0</v>
      </c>
      <c r="R160" s="119">
        <v>0</v>
      </c>
      <c r="S160" s="119">
        <v>0</v>
      </c>
      <c r="T160" s="119">
        <v>0</v>
      </c>
      <c r="U160" s="121">
        <v>-1.03832691622359</v>
      </c>
      <c r="V160" s="119">
        <v>0</v>
      </c>
      <c r="W160" s="119">
        <v>0.526369314168432</v>
      </c>
      <c r="X160" s="119">
        <v>0.178482694852432</v>
      </c>
      <c r="Y160" s="119">
        <v>0.005316033034288</v>
      </c>
      <c r="Z160" s="122">
        <v>-1.74849495827874</v>
      </c>
      <c r="AA160" s="12"/>
    </row>
    <row r="161" ht="12.75" customHeight="1">
      <c r="A161" t="s" s="117">
        <v>536</v>
      </c>
      <c r="B161" t="s" s="123">
        <v>537</v>
      </c>
      <c r="C161" t="s" s="123">
        <v>243</v>
      </c>
      <c r="D161" t="s" s="123">
        <v>310</v>
      </c>
      <c r="E161" s="124">
        <v>8.531748513e-05</v>
      </c>
      <c r="F161" s="124">
        <v>2.55952465560637e-05</v>
      </c>
      <c r="G161" s="124">
        <v>0.000110912731686064</v>
      </c>
      <c r="H161" s="124">
        <v>0.0009885071403645559</v>
      </c>
      <c r="I161" s="125">
        <v>1</v>
      </c>
      <c r="J161" s="121">
        <v>0</v>
      </c>
      <c r="K161" s="124">
        <v>0</v>
      </c>
      <c r="L161" s="121">
        <v>0</v>
      </c>
      <c r="M161" s="124">
        <v>0</v>
      </c>
      <c r="N161" s="124">
        <v>0</v>
      </c>
      <c r="O161" s="121">
        <v>8.531748513e-05</v>
      </c>
      <c r="P161" s="124">
        <v>0</v>
      </c>
      <c r="Q161" s="124">
        <v>8.531748513e-05</v>
      </c>
      <c r="R161" s="124">
        <v>0</v>
      </c>
      <c r="S161" s="124">
        <v>0</v>
      </c>
      <c r="T161" s="124">
        <v>0</v>
      </c>
      <c r="U161" s="121">
        <v>0</v>
      </c>
      <c r="V161" s="124">
        <v>0</v>
      </c>
      <c r="W161" s="124">
        <v>0</v>
      </c>
      <c r="X161" s="124">
        <v>0</v>
      </c>
      <c r="Y161" s="124">
        <v>0</v>
      </c>
      <c r="Z161" s="126">
        <v>0</v>
      </c>
      <c r="AA161" s="12"/>
    </row>
    <row r="162" ht="12.75" customHeight="1">
      <c r="A162" t="s" s="117">
        <v>538</v>
      </c>
      <c r="B162" t="s" s="118">
        <v>533</v>
      </c>
      <c r="C162" t="s" s="118">
        <v>247</v>
      </c>
      <c r="D162" t="s" s="118">
        <v>310</v>
      </c>
      <c r="E162" s="119">
        <v>0.053685247554</v>
      </c>
      <c r="F162" s="119">
        <v>0.016105574906178</v>
      </c>
      <c r="G162" s="119">
        <v>0.069790822460178</v>
      </c>
      <c r="H162" s="119">
        <v>0.899654861489786</v>
      </c>
      <c r="I162" s="120">
        <v>1</v>
      </c>
      <c r="J162" s="121">
        <v>0</v>
      </c>
      <c r="K162" s="119">
        <v>0</v>
      </c>
      <c r="L162" s="121">
        <v>0</v>
      </c>
      <c r="M162" s="119">
        <v>0</v>
      </c>
      <c r="N162" s="119">
        <v>0</v>
      </c>
      <c r="O162" s="121">
        <v>0.053685247554</v>
      </c>
      <c r="P162" s="119">
        <v>0</v>
      </c>
      <c r="Q162" s="119">
        <v>0.053685247554</v>
      </c>
      <c r="R162" s="119">
        <v>0</v>
      </c>
      <c r="S162" s="119">
        <v>0</v>
      </c>
      <c r="T162" s="119">
        <v>0</v>
      </c>
      <c r="U162" s="121">
        <v>0</v>
      </c>
      <c r="V162" s="119">
        <v>0</v>
      </c>
      <c r="W162" s="119">
        <v>0</v>
      </c>
      <c r="X162" s="119">
        <v>0</v>
      </c>
      <c r="Y162" s="119">
        <v>0</v>
      </c>
      <c r="Z162" s="122">
        <v>0</v>
      </c>
      <c r="AA162" s="12"/>
    </row>
    <row r="163" ht="12.75" customHeight="1">
      <c r="A163" t="s" s="117">
        <v>539</v>
      </c>
      <c r="B163" t="s" s="123">
        <v>540</v>
      </c>
      <c r="C163" t="s" s="123">
        <v>243</v>
      </c>
      <c r="D163" t="s" s="123">
        <v>310</v>
      </c>
      <c r="E163" s="124">
        <v>2.58576734905862</v>
      </c>
      <c r="F163" s="124">
        <v>1.08921924075423</v>
      </c>
      <c r="G163" s="124">
        <v>3.67498658981285</v>
      </c>
      <c r="H163" s="124">
        <v>49.1437779586556</v>
      </c>
      <c r="I163" s="125">
        <v>100</v>
      </c>
      <c r="J163" s="121">
        <v>2.0874476875</v>
      </c>
      <c r="K163" s="124">
        <v>2.0874476875</v>
      </c>
      <c r="L163" s="121">
        <v>0.12010565758782</v>
      </c>
      <c r="M163" s="124">
        <v>0.014356220940</v>
      </c>
      <c r="N163" s="124">
        <v>0.10574943664782</v>
      </c>
      <c r="O163" s="121">
        <v>0</v>
      </c>
      <c r="P163" s="124">
        <v>0</v>
      </c>
      <c r="Q163" s="124">
        <v>0</v>
      </c>
      <c r="R163" s="124">
        <v>0</v>
      </c>
      <c r="S163" s="124">
        <v>0</v>
      </c>
      <c r="T163" s="124">
        <v>0</v>
      </c>
      <c r="U163" s="121">
        <v>0.3782140039708</v>
      </c>
      <c r="V163" s="124">
        <v>0</v>
      </c>
      <c r="W163" s="124">
        <v>0.013399139544</v>
      </c>
      <c r="X163" s="124">
        <v>1.409778173610</v>
      </c>
      <c r="Y163" s="124">
        <v>0</v>
      </c>
      <c r="Z163" s="126">
        <v>-1.0449633091832</v>
      </c>
      <c r="AA163" s="12"/>
    </row>
    <row r="164" ht="12.75" customHeight="1">
      <c r="A164" t="s" s="117">
        <v>541</v>
      </c>
      <c r="B164" t="s" s="118">
        <v>542</v>
      </c>
      <c r="C164" t="s" s="118">
        <v>243</v>
      </c>
      <c r="D164" t="s" s="118">
        <v>310</v>
      </c>
      <c r="E164" s="119">
        <v>3.11812910966593</v>
      </c>
      <c r="F164" s="119">
        <v>0.935438770070776</v>
      </c>
      <c r="G164" s="119">
        <v>4.05356787973671</v>
      </c>
      <c r="H164" s="119">
        <v>35.3300050193102</v>
      </c>
      <c r="I164" s="120">
        <v>100</v>
      </c>
      <c r="J164" s="121">
        <v>0.009494978064200001</v>
      </c>
      <c r="K164" s="119">
        <v>0.009494978064200001</v>
      </c>
      <c r="L164" s="121">
        <v>0.00319647460457</v>
      </c>
      <c r="M164" s="119">
        <v>9.47972057e-06</v>
      </c>
      <c r="N164" s="119">
        <v>0.003186994884</v>
      </c>
      <c r="O164" s="121">
        <v>3.101408303950</v>
      </c>
      <c r="P164" s="119">
        <v>0</v>
      </c>
      <c r="Q164" s="119">
        <v>3.101408303950</v>
      </c>
      <c r="R164" s="119">
        <v>0</v>
      </c>
      <c r="S164" s="119">
        <v>0</v>
      </c>
      <c r="T164" s="119">
        <v>0</v>
      </c>
      <c r="U164" s="121">
        <v>0.00402935304716295</v>
      </c>
      <c r="V164" s="119">
        <v>0.003186994884</v>
      </c>
      <c r="W164" s="119">
        <v>9.574517775699999e-06</v>
      </c>
      <c r="X164" s="119">
        <v>0.00083278364538725</v>
      </c>
      <c r="Y164" s="119">
        <v>0</v>
      </c>
      <c r="Z164" s="122">
        <v>0</v>
      </c>
      <c r="AA164" s="12"/>
    </row>
    <row r="165" ht="12.75" customHeight="1">
      <c r="A165" t="s" s="117">
        <v>543</v>
      </c>
      <c r="B165" t="s" s="123">
        <v>544</v>
      </c>
      <c r="C165" t="s" s="123">
        <v>250</v>
      </c>
      <c r="D165" t="s" s="123">
        <v>310</v>
      </c>
      <c r="E165" s="124">
        <v>2.50994192518373</v>
      </c>
      <c r="F165" s="124">
        <v>0.6880647816483541</v>
      </c>
      <c r="G165" s="124">
        <v>3.19800670683208</v>
      </c>
      <c r="H165" s="124">
        <v>27.4474533609682</v>
      </c>
      <c r="I165" s="125">
        <v>100</v>
      </c>
      <c r="J165" s="121">
        <v>0</v>
      </c>
      <c r="K165" s="124">
        <v>0</v>
      </c>
      <c r="L165" s="121">
        <v>1.66625990564086</v>
      </c>
      <c r="M165" s="124">
        <v>1.562984629360</v>
      </c>
      <c r="N165" s="124">
        <v>0.103275276280863</v>
      </c>
      <c r="O165" s="121">
        <v>0</v>
      </c>
      <c r="P165" s="124">
        <v>0</v>
      </c>
      <c r="Q165" s="124">
        <v>0</v>
      </c>
      <c r="R165" s="124">
        <v>0</v>
      </c>
      <c r="S165" s="124">
        <v>0</v>
      </c>
      <c r="T165" s="124">
        <v>0</v>
      </c>
      <c r="U165" s="121">
        <v>0.843682019542862</v>
      </c>
      <c r="V165" s="124">
        <v>0.0897891190638624</v>
      </c>
      <c r="W165" s="124">
        <v>0.5375001563190001</v>
      </c>
      <c r="X165" s="124">
        <v>0</v>
      </c>
      <c r="Y165" s="124">
        <v>0</v>
      </c>
      <c r="Z165" s="126">
        <v>0.216392744160</v>
      </c>
      <c r="AA165" s="12"/>
    </row>
    <row r="166" ht="12.75" customHeight="1">
      <c r="A166" t="s" s="117">
        <v>545</v>
      </c>
      <c r="B166" t="s" s="118">
        <v>546</v>
      </c>
      <c r="C166" t="s" s="118">
        <v>243</v>
      </c>
      <c r="D166" t="s" s="118">
        <v>310</v>
      </c>
      <c r="E166" s="119">
        <v>0.286209999180481</v>
      </c>
      <c r="F166" s="119">
        <v>0.0882243653666335</v>
      </c>
      <c r="G166" s="119">
        <v>0.374434364547114</v>
      </c>
      <c r="H166" s="119">
        <v>3.81887603406745</v>
      </c>
      <c r="I166" s="120">
        <v>10</v>
      </c>
      <c r="J166" s="121">
        <v>0.122841576780</v>
      </c>
      <c r="K166" s="119">
        <v>0.122841576780</v>
      </c>
      <c r="L166" s="121">
        <v>0.112844595822141</v>
      </c>
      <c r="M166" s="119">
        <v>0.0014219580855</v>
      </c>
      <c r="N166" s="119">
        <v>0.111422637736641</v>
      </c>
      <c r="O166" s="121">
        <v>0</v>
      </c>
      <c r="P166" s="119">
        <v>0</v>
      </c>
      <c r="Q166" s="119">
        <v>0</v>
      </c>
      <c r="R166" s="119">
        <v>0</v>
      </c>
      <c r="S166" s="119">
        <v>0</v>
      </c>
      <c r="T166" s="119">
        <v>0</v>
      </c>
      <c r="U166" s="121">
        <v>0.05052382657834</v>
      </c>
      <c r="V166" s="119">
        <v>0.0539398884117</v>
      </c>
      <c r="W166" s="119">
        <v>0.0007583776456</v>
      </c>
      <c r="X166" s="119">
        <v>0.0016875626896</v>
      </c>
      <c r="Y166" s="119">
        <v>0.002009204854</v>
      </c>
      <c r="Z166" s="122">
        <v>-0.007871207022560001</v>
      </c>
      <c r="AA166" s="12"/>
    </row>
    <row r="167" ht="12.75" customHeight="1">
      <c r="A167" t="s" s="117">
        <v>547</v>
      </c>
      <c r="B167" t="s" s="123">
        <v>548</v>
      </c>
      <c r="C167" t="s" s="123">
        <v>374</v>
      </c>
      <c r="D167" t="s" s="123">
        <v>310</v>
      </c>
      <c r="E167" s="124">
        <v>0.690226371735563</v>
      </c>
      <c r="F167" s="124">
        <v>0.282009539169681</v>
      </c>
      <c r="G167" s="124">
        <v>0.972235910905244</v>
      </c>
      <c r="H167" s="124">
        <v>3.86214531319919</v>
      </c>
      <c r="I167" s="125">
        <v>999</v>
      </c>
      <c r="J167" s="121">
        <v>0.899688141660</v>
      </c>
      <c r="K167" s="124">
        <v>0.899688141660</v>
      </c>
      <c r="L167" s="121">
        <v>0.0330592886055135</v>
      </c>
      <c r="M167" s="124">
        <v>0.002843916171</v>
      </c>
      <c r="N167" s="124">
        <v>0.0302153724345135</v>
      </c>
      <c r="O167" s="121">
        <v>0</v>
      </c>
      <c r="P167" s="124">
        <v>0</v>
      </c>
      <c r="Q167" s="124">
        <v>0</v>
      </c>
      <c r="R167" s="124">
        <v>0</v>
      </c>
      <c r="S167" s="124">
        <v>0</v>
      </c>
      <c r="T167" s="124">
        <v>0</v>
      </c>
      <c r="U167" s="121">
        <v>-0.24252105852995</v>
      </c>
      <c r="V167" s="124">
        <v>0.0062146400238</v>
      </c>
      <c r="W167" s="124">
        <v>0.0009953706598499999</v>
      </c>
      <c r="X167" s="124">
        <v>0</v>
      </c>
      <c r="Y167" s="124">
        <v>7.431892960000001e-05</v>
      </c>
      <c r="Z167" s="126">
        <v>-0.2498053881432</v>
      </c>
      <c r="AA167" s="12"/>
    </row>
    <row r="168" ht="12.75" customHeight="1">
      <c r="A168" t="s" s="117">
        <v>549</v>
      </c>
      <c r="B168" t="s" s="118">
        <v>550</v>
      </c>
      <c r="C168" t="s" s="118">
        <v>374</v>
      </c>
      <c r="D168" t="s" s="118">
        <v>310</v>
      </c>
      <c r="E168" s="119">
        <v>0.181170682116378</v>
      </c>
      <c r="F168" s="119">
        <v>0.0587291254481466</v>
      </c>
      <c r="G168" s="119">
        <v>0.239899807564524</v>
      </c>
      <c r="H168" s="119">
        <v>2.46635294867413</v>
      </c>
      <c r="I168" s="120">
        <v>999</v>
      </c>
      <c r="J168" s="121">
        <v>0.155179637863</v>
      </c>
      <c r="K168" s="119">
        <v>0.155179637863</v>
      </c>
      <c r="L168" s="121">
        <v>0.00750979367320718</v>
      </c>
      <c r="M168" s="119">
        <v>0.00127976227695</v>
      </c>
      <c r="N168" s="119">
        <v>0.00623003139625718</v>
      </c>
      <c r="O168" s="121">
        <v>0</v>
      </c>
      <c r="P168" s="119">
        <v>0</v>
      </c>
      <c r="Q168" s="119">
        <v>0</v>
      </c>
      <c r="R168" s="119">
        <v>0</v>
      </c>
      <c r="S168" s="119">
        <v>0</v>
      </c>
      <c r="T168" s="119">
        <v>0</v>
      </c>
      <c r="U168" s="121">
        <v>0.0184812505801705</v>
      </c>
      <c r="V168" s="119">
        <v>0.00258146585604</v>
      </c>
      <c r="W168" s="119">
        <v>0.0006280314877625</v>
      </c>
      <c r="X168" s="119">
        <v>0.0297623636024</v>
      </c>
      <c r="Y168" s="119">
        <v>0.00010245123246</v>
      </c>
      <c r="Z168" s="122">
        <v>-0.014593061598492</v>
      </c>
      <c r="AA168" s="12"/>
    </row>
    <row r="169" ht="12.75" customHeight="1">
      <c r="A169" t="s" s="117">
        <v>551</v>
      </c>
      <c r="B169" t="s" s="123">
        <v>552</v>
      </c>
      <c r="C169" t="s" s="123">
        <v>243</v>
      </c>
      <c r="D169" t="s" s="123">
        <v>310</v>
      </c>
      <c r="E169" s="124">
        <v>0.897633192752629</v>
      </c>
      <c r="F169" s="124">
        <v>0.452720234066274</v>
      </c>
      <c r="G169" s="124">
        <v>1.3503534268189</v>
      </c>
      <c r="H169" s="124">
        <v>11.8227797467961</v>
      </c>
      <c r="I169" s="125">
        <v>75</v>
      </c>
      <c r="J169" s="121">
        <v>0.617413990690</v>
      </c>
      <c r="K169" s="124">
        <v>0.617413990690</v>
      </c>
      <c r="L169" s="121">
        <v>0.479562730737209</v>
      </c>
      <c r="M169" s="124">
        <v>0.395274616548</v>
      </c>
      <c r="N169" s="124">
        <v>0.08428811418920901</v>
      </c>
      <c r="O169" s="121">
        <v>0</v>
      </c>
      <c r="P169" s="124">
        <v>0</v>
      </c>
      <c r="Q169" s="124">
        <v>0</v>
      </c>
      <c r="R169" s="124">
        <v>0</v>
      </c>
      <c r="S169" s="124">
        <v>0</v>
      </c>
      <c r="T169" s="124">
        <v>0</v>
      </c>
      <c r="U169" s="121">
        <v>-0.19934352867458</v>
      </c>
      <c r="V169" s="124">
        <v>0.00672455920524</v>
      </c>
      <c r="W169" s="124">
        <v>0.39922736271348</v>
      </c>
      <c r="X169" s="124">
        <v>0</v>
      </c>
      <c r="Y169" s="124">
        <v>0.0061387435767</v>
      </c>
      <c r="Z169" s="126">
        <v>-0.611434194170</v>
      </c>
      <c r="AA169" s="12"/>
    </row>
    <row r="170" ht="12.75" customHeight="1">
      <c r="A170" t="s" s="117">
        <v>553</v>
      </c>
      <c r="B170" t="s" s="118">
        <v>554</v>
      </c>
      <c r="C170" t="s" s="118">
        <v>247</v>
      </c>
      <c r="D170" t="s" s="118">
        <v>310</v>
      </c>
      <c r="E170" s="119">
        <v>1.57962748247328</v>
      </c>
      <c r="F170" s="119">
        <v>0.617825095675275</v>
      </c>
      <c r="G170" s="119">
        <v>2.19745257814856</v>
      </c>
      <c r="H170" s="119">
        <v>17.7163457321982</v>
      </c>
      <c r="I170" s="120">
        <v>50</v>
      </c>
      <c r="J170" s="121">
        <v>1.215733819845</v>
      </c>
      <c r="K170" s="119">
        <v>1.215733819845</v>
      </c>
      <c r="L170" s="121">
        <v>0.554332667529001</v>
      </c>
      <c r="M170" s="119">
        <v>0.00146935668835</v>
      </c>
      <c r="N170" s="119">
        <v>0.552863310840651</v>
      </c>
      <c r="O170" s="121">
        <v>0.026215358</v>
      </c>
      <c r="P170" s="119">
        <v>0.026215358</v>
      </c>
      <c r="Q170" s="119">
        <v>0</v>
      </c>
      <c r="R170" s="119">
        <v>0</v>
      </c>
      <c r="S170" s="119">
        <v>0</v>
      </c>
      <c r="T170" s="119">
        <v>0</v>
      </c>
      <c r="U170" s="121">
        <v>-0.21665436290072</v>
      </c>
      <c r="V170" s="119">
        <v>0.261333580488</v>
      </c>
      <c r="W170" s="119">
        <v>0.0015428245227675</v>
      </c>
      <c r="X170" s="119">
        <v>0</v>
      </c>
      <c r="Y170" s="119">
        <v>0.000258653365605</v>
      </c>
      <c r="Z170" s="122">
        <v>-0.479789421277092</v>
      </c>
      <c r="AA170" s="12"/>
    </row>
    <row r="171" ht="12.75" customHeight="1">
      <c r="A171" t="s" s="117">
        <v>555</v>
      </c>
      <c r="B171" t="s" s="123">
        <v>556</v>
      </c>
      <c r="C171" t="s" s="123">
        <v>247</v>
      </c>
      <c r="D171" t="s" s="123">
        <v>310</v>
      </c>
      <c r="E171" s="124">
        <v>0.926651465065943</v>
      </c>
      <c r="F171" s="124">
        <v>0.306213628704064</v>
      </c>
      <c r="G171" s="124">
        <v>1.23286509377001</v>
      </c>
      <c r="H171" s="124">
        <v>12.2217467044844</v>
      </c>
      <c r="I171" s="125">
        <v>50</v>
      </c>
      <c r="J171" s="121">
        <v>0.235303319970</v>
      </c>
      <c r="K171" s="124">
        <v>0.235303319970</v>
      </c>
      <c r="L171" s="121">
        <v>0.523657717293783</v>
      </c>
      <c r="M171" s="124">
        <v>0.0002843916171</v>
      </c>
      <c r="N171" s="124">
        <v>0.523373325676683</v>
      </c>
      <c r="O171" s="121">
        <v>0</v>
      </c>
      <c r="P171" s="124">
        <v>0</v>
      </c>
      <c r="Q171" s="124">
        <v>0</v>
      </c>
      <c r="R171" s="124">
        <v>0</v>
      </c>
      <c r="S171" s="124">
        <v>0</v>
      </c>
      <c r="T171" s="124">
        <v>0</v>
      </c>
      <c r="U171" s="121">
        <v>0.16769042780216</v>
      </c>
      <c r="V171" s="124">
        <v>0.261333580488</v>
      </c>
      <c r="W171" s="124">
        <v>0.000298611197955</v>
      </c>
      <c r="X171" s="124">
        <v>9.6530492142e-05</v>
      </c>
      <c r="Y171" s="124">
        <v>2.229567888e-05</v>
      </c>
      <c r="Z171" s="126">
        <v>-0.0940605900548166</v>
      </c>
      <c r="AA171" s="12"/>
    </row>
    <row r="172" ht="12.75" customHeight="1">
      <c r="A172" t="s" s="117">
        <v>557</v>
      </c>
      <c r="B172" t="s" s="118">
        <v>558</v>
      </c>
      <c r="C172" t="s" s="118">
        <v>243</v>
      </c>
      <c r="D172" t="s" s="118">
        <v>310</v>
      </c>
      <c r="E172" s="119">
        <v>16.5811979298555</v>
      </c>
      <c r="F172" s="119">
        <v>6.75335191753172</v>
      </c>
      <c r="G172" s="119">
        <v>23.3345498473872</v>
      </c>
      <c r="H172" s="119">
        <v>230.176844218810</v>
      </c>
      <c r="I172" s="120">
        <v>25</v>
      </c>
      <c r="J172" s="121">
        <v>20.998361512220</v>
      </c>
      <c r="K172" s="119">
        <v>20.998361512220</v>
      </c>
      <c r="L172" s="121">
        <v>1.34951673345656</v>
      </c>
      <c r="M172" s="119">
        <v>0.330193081620</v>
      </c>
      <c r="N172" s="119">
        <v>1.01932365183656</v>
      </c>
      <c r="O172" s="121">
        <v>0</v>
      </c>
      <c r="P172" s="119">
        <v>0</v>
      </c>
      <c r="Q172" s="119">
        <v>0</v>
      </c>
      <c r="R172" s="119">
        <v>0</v>
      </c>
      <c r="S172" s="119">
        <v>0</v>
      </c>
      <c r="T172" s="119">
        <v>0</v>
      </c>
      <c r="U172" s="121">
        <v>-5.7666803158211</v>
      </c>
      <c r="V172" s="119">
        <v>0.0497171201904</v>
      </c>
      <c r="W172" s="119">
        <v>0.08337375310905</v>
      </c>
      <c r="X172" s="119">
        <v>0.0289210434155775</v>
      </c>
      <c r="Y172" s="119">
        <v>0.001282001533875</v>
      </c>
      <c r="Z172" s="122">
        <v>-5.929974234070</v>
      </c>
      <c r="AA172" s="12"/>
    </row>
    <row r="173" ht="12.75" customHeight="1">
      <c r="A173" t="s" s="117">
        <v>559</v>
      </c>
      <c r="B173" t="s" s="123">
        <v>560</v>
      </c>
      <c r="C173" t="s" s="123">
        <v>243</v>
      </c>
      <c r="D173" t="s" s="123">
        <v>310</v>
      </c>
      <c r="E173" s="124">
        <v>2.67749837683252</v>
      </c>
      <c r="F173" s="124">
        <v>1.26080894537279</v>
      </c>
      <c r="G173" s="124">
        <v>3.93830732220532</v>
      </c>
      <c r="H173" s="124">
        <v>30.7045671573579</v>
      </c>
      <c r="I173" s="125">
        <v>999</v>
      </c>
      <c r="J173" s="121">
        <v>1.638040747815</v>
      </c>
      <c r="K173" s="124">
        <v>1.638040747815</v>
      </c>
      <c r="L173" s="121">
        <v>1.66436786672572</v>
      </c>
      <c r="M173" s="124">
        <v>1.507163749740</v>
      </c>
      <c r="N173" s="124">
        <v>0.157204116985725</v>
      </c>
      <c r="O173" s="121">
        <v>0</v>
      </c>
      <c r="P173" s="124">
        <v>0</v>
      </c>
      <c r="Q173" s="124">
        <v>0</v>
      </c>
      <c r="R173" s="124">
        <v>0</v>
      </c>
      <c r="S173" s="124">
        <v>0</v>
      </c>
      <c r="T173" s="124">
        <v>0</v>
      </c>
      <c r="U173" s="121">
        <v>-0.6249102377082</v>
      </c>
      <c r="V173" s="124">
        <v>0.0960878957526</v>
      </c>
      <c r="W173" s="124">
        <v>0.7038692523225</v>
      </c>
      <c r="X173" s="124">
        <v>0</v>
      </c>
      <c r="Y173" s="124">
        <v>0.100330554960</v>
      </c>
      <c r="Z173" s="126">
        <v>-1.5251979407433</v>
      </c>
      <c r="AA173" s="12"/>
    </row>
    <row r="174" ht="12.75" customHeight="1">
      <c r="A174" t="s" s="117">
        <v>561</v>
      </c>
      <c r="B174" t="s" s="118">
        <v>562</v>
      </c>
      <c r="C174" t="s" s="118">
        <v>250</v>
      </c>
      <c r="D174" t="s" s="118">
        <v>310</v>
      </c>
      <c r="E174" s="119">
        <v>4.72276980552139</v>
      </c>
      <c r="F174" s="119">
        <v>1.41683099795622</v>
      </c>
      <c r="G174" s="119">
        <v>6.13960080347761</v>
      </c>
      <c r="H174" s="119">
        <v>37.8616944346797</v>
      </c>
      <c r="I174" s="120">
        <v>999</v>
      </c>
      <c r="J174" s="121">
        <v>2.2871899443445</v>
      </c>
      <c r="K174" s="119">
        <v>2.2871899443445</v>
      </c>
      <c r="L174" s="121">
        <v>2.43557986117689</v>
      </c>
      <c r="M174" s="119">
        <v>2.103253388535</v>
      </c>
      <c r="N174" s="119">
        <v>0.332326472641885</v>
      </c>
      <c r="O174" s="121">
        <v>0</v>
      </c>
      <c r="P174" s="119">
        <v>0</v>
      </c>
      <c r="Q174" s="119">
        <v>0</v>
      </c>
      <c r="R174" s="119">
        <v>0</v>
      </c>
      <c r="S174" s="119">
        <v>0</v>
      </c>
      <c r="T174" s="119">
        <v>0</v>
      </c>
      <c r="U174" s="121">
        <v>0</v>
      </c>
      <c r="V174" s="119">
        <v>0</v>
      </c>
      <c r="W174" s="119">
        <v>0</v>
      </c>
      <c r="X174" s="119">
        <v>0</v>
      </c>
      <c r="Y174" s="119">
        <v>0</v>
      </c>
      <c r="Z174" s="122">
        <v>0</v>
      </c>
      <c r="AA174" s="12"/>
    </row>
    <row r="175" ht="12.75" customHeight="1">
      <c r="A175" t="s" s="117">
        <v>563</v>
      </c>
      <c r="B175" t="s" s="123">
        <v>564</v>
      </c>
      <c r="C175" t="s" s="123">
        <v>243</v>
      </c>
      <c r="D175" t="s" s="123">
        <v>310</v>
      </c>
      <c r="E175" s="124">
        <v>0.158852737296465</v>
      </c>
      <c r="F175" s="124">
        <v>0.0527171742754396</v>
      </c>
      <c r="G175" s="124">
        <v>0.211569911571904</v>
      </c>
      <c r="H175" s="124">
        <v>2.11439966758674</v>
      </c>
      <c r="I175" s="125">
        <v>999</v>
      </c>
      <c r="J175" s="121">
        <v>0.08952206056000001</v>
      </c>
      <c r="K175" s="124">
        <v>0.08952206056000001</v>
      </c>
      <c r="L175" s="121">
        <v>0.0573041615677382</v>
      </c>
      <c r="M175" s="124">
        <v>0.0005687832342</v>
      </c>
      <c r="N175" s="124">
        <v>0.0567353783335382</v>
      </c>
      <c r="O175" s="121">
        <v>0</v>
      </c>
      <c r="P175" s="124">
        <v>0</v>
      </c>
      <c r="Q175" s="124">
        <v>0</v>
      </c>
      <c r="R175" s="124">
        <v>0</v>
      </c>
      <c r="S175" s="124">
        <v>0</v>
      </c>
      <c r="T175" s="124">
        <v>0</v>
      </c>
      <c r="U175" s="121">
        <v>0.0120265151687264</v>
      </c>
      <c r="V175" s="124">
        <v>0.02157595536468</v>
      </c>
      <c r="W175" s="124">
        <v>0.00030335105824</v>
      </c>
      <c r="X175" s="124">
        <v>0.0057953450045664</v>
      </c>
      <c r="Y175" s="124">
        <v>0.0012230337136</v>
      </c>
      <c r="Z175" s="126">
        <v>-0.01687116997236</v>
      </c>
      <c r="AA175" s="12"/>
    </row>
    <row r="176" ht="12.75" customHeight="1">
      <c r="A176" t="s" s="117">
        <v>565</v>
      </c>
      <c r="B176" t="s" s="118">
        <v>564</v>
      </c>
      <c r="C176" t="s" s="118">
        <v>243</v>
      </c>
      <c r="D176" t="s" s="118">
        <v>310</v>
      </c>
      <c r="E176" s="119">
        <v>0.845666078284701</v>
      </c>
      <c r="F176" s="119">
        <v>0.327492402335289</v>
      </c>
      <c r="G176" s="119">
        <v>1.17315848061999</v>
      </c>
      <c r="H176" s="119">
        <v>6.76879715256376</v>
      </c>
      <c r="I176" s="120">
        <v>999</v>
      </c>
      <c r="J176" s="121">
        <v>0.734380283</v>
      </c>
      <c r="K176" s="119">
        <v>0.734380283</v>
      </c>
      <c r="L176" s="121">
        <v>0.154510488156234</v>
      </c>
      <c r="M176" s="119">
        <v>0.071097904275</v>
      </c>
      <c r="N176" s="119">
        <v>0.0834125838812336</v>
      </c>
      <c r="O176" s="121">
        <v>0</v>
      </c>
      <c r="P176" s="119">
        <v>0</v>
      </c>
      <c r="Q176" s="119">
        <v>0</v>
      </c>
      <c r="R176" s="119">
        <v>0</v>
      </c>
      <c r="S176" s="119">
        <v>0</v>
      </c>
      <c r="T176" s="119">
        <v>0</v>
      </c>
      <c r="U176" s="121">
        <v>-0.0432246928715324</v>
      </c>
      <c r="V176" s="119">
        <v>0.02157595536468</v>
      </c>
      <c r="W176" s="119">
        <v>0.014812063390625</v>
      </c>
      <c r="X176" s="119">
        <v>0.103574856140663</v>
      </c>
      <c r="Y176" s="119">
        <v>0.0627876516875</v>
      </c>
      <c r="Z176" s="122">
        <v>-0.245975219455</v>
      </c>
      <c r="AA176" s="12"/>
    </row>
    <row r="177" ht="12.75" customHeight="1">
      <c r="A177" t="s" s="117">
        <v>566</v>
      </c>
      <c r="B177" t="s" s="123">
        <v>567</v>
      </c>
      <c r="C177" t="s" s="123">
        <v>250</v>
      </c>
      <c r="D177" t="s" s="123">
        <v>310</v>
      </c>
      <c r="E177" s="124">
        <v>2.78077049900552</v>
      </c>
      <c r="F177" s="124">
        <v>0.834231182851024</v>
      </c>
      <c r="G177" s="124">
        <v>3.61500168185654</v>
      </c>
      <c r="H177" s="124">
        <v>28.7561452487923</v>
      </c>
      <c r="I177" s="125">
        <v>999</v>
      </c>
      <c r="J177" s="121">
        <v>2.2540902645</v>
      </c>
      <c r="K177" s="124">
        <v>2.2540902645</v>
      </c>
      <c r="L177" s="121">
        <v>0.52668023450552</v>
      </c>
      <c r="M177" s="124">
        <v>0.418419109125</v>
      </c>
      <c r="N177" s="124">
        <v>0.10826112538052</v>
      </c>
      <c r="O177" s="121">
        <v>0</v>
      </c>
      <c r="P177" s="124">
        <v>0</v>
      </c>
      <c r="Q177" s="124">
        <v>0</v>
      </c>
      <c r="R177" s="124">
        <v>0</v>
      </c>
      <c r="S177" s="124">
        <v>0</v>
      </c>
      <c r="T177" s="124">
        <v>0</v>
      </c>
      <c r="U177" s="121">
        <v>0</v>
      </c>
      <c r="V177" s="124">
        <v>0</v>
      </c>
      <c r="W177" s="124">
        <v>0</v>
      </c>
      <c r="X177" s="124">
        <v>0</v>
      </c>
      <c r="Y177" s="124">
        <v>0</v>
      </c>
      <c r="Z177" s="126">
        <v>0</v>
      </c>
      <c r="AA177" s="12"/>
    </row>
    <row r="178" ht="12.75" customHeight="1">
      <c r="A178" t="s" s="117">
        <v>568</v>
      </c>
      <c r="B178" t="s" s="118">
        <v>569</v>
      </c>
      <c r="C178" t="s" s="118">
        <v>250</v>
      </c>
      <c r="D178" t="s" s="118">
        <v>310</v>
      </c>
      <c r="E178" s="119">
        <v>2.35734418296814</v>
      </c>
      <c r="F178" s="119">
        <v>1.47228150524965</v>
      </c>
      <c r="G178" s="119">
        <v>3.82962568821779</v>
      </c>
      <c r="H178" s="119">
        <v>30.5546602341885</v>
      </c>
      <c r="I178" s="120">
        <v>999</v>
      </c>
      <c r="J178" s="121">
        <v>3.1111122624</v>
      </c>
      <c r="K178" s="119">
        <v>3.1111122624</v>
      </c>
      <c r="L178" s="121">
        <v>0.98111671804276</v>
      </c>
      <c r="M178" s="119">
        <v>0.7583776456</v>
      </c>
      <c r="N178" s="119">
        <v>0.22273907244276</v>
      </c>
      <c r="O178" s="121">
        <v>0</v>
      </c>
      <c r="P178" s="119">
        <v>0</v>
      </c>
      <c r="Q178" s="119">
        <v>0</v>
      </c>
      <c r="R178" s="119">
        <v>0</v>
      </c>
      <c r="S178" s="119">
        <v>0</v>
      </c>
      <c r="T178" s="119">
        <v>0</v>
      </c>
      <c r="U178" s="121">
        <v>-1.73488479747462</v>
      </c>
      <c r="V178" s="119">
        <v>0.0375233912533759</v>
      </c>
      <c r="W178" s="119">
        <v>0.765961422056</v>
      </c>
      <c r="X178" s="119">
        <v>0</v>
      </c>
      <c r="Y178" s="119">
        <v>0.011891028736</v>
      </c>
      <c r="Z178" s="122">
        <v>-2.550260639520</v>
      </c>
      <c r="AA178" s="12"/>
    </row>
    <row r="179" ht="12.75" customHeight="1">
      <c r="A179" t="s" s="117">
        <v>570</v>
      </c>
      <c r="B179" t="s" s="123">
        <v>571</v>
      </c>
      <c r="C179" t="s" s="123">
        <v>374</v>
      </c>
      <c r="D179" t="s" s="123">
        <v>310</v>
      </c>
      <c r="E179" s="124">
        <v>0.09917556602752001</v>
      </c>
      <c r="F179" s="124">
        <v>0.0297526709905209</v>
      </c>
      <c r="G179" s="124">
        <v>0.128928237018041</v>
      </c>
      <c r="H179" s="124">
        <v>1.04118319155734</v>
      </c>
      <c r="I179" s="125">
        <v>12</v>
      </c>
      <c r="J179" s="121">
        <v>0.0889818043425</v>
      </c>
      <c r="K179" s="124">
        <v>0.0889818043425</v>
      </c>
      <c r="L179" s="121">
        <v>0.008773014336120001</v>
      </c>
      <c r="M179" s="124">
        <v>0.0007895921517</v>
      </c>
      <c r="N179" s="124">
        <v>0.007983422184420001</v>
      </c>
      <c r="O179" s="121">
        <v>0</v>
      </c>
      <c r="P179" s="124">
        <v>0</v>
      </c>
      <c r="Q179" s="124">
        <v>0</v>
      </c>
      <c r="R179" s="124">
        <v>0</v>
      </c>
      <c r="S179" s="124">
        <v>0</v>
      </c>
      <c r="T179" s="124">
        <v>0</v>
      </c>
      <c r="U179" s="121">
        <v>0.0014207473489</v>
      </c>
      <c r="V179" s="124">
        <v>0</v>
      </c>
      <c r="W179" s="124">
        <v>0.0005263947678</v>
      </c>
      <c r="X179" s="124">
        <v>0</v>
      </c>
      <c r="Y179" s="124">
        <v>0.0008943525811</v>
      </c>
      <c r="Z179" s="126">
        <v>0</v>
      </c>
      <c r="AA179" s="12"/>
    </row>
    <row r="180" ht="12.75" customHeight="1">
      <c r="A180" t="s" s="117">
        <v>572</v>
      </c>
      <c r="B180" t="s" s="118">
        <v>573</v>
      </c>
      <c r="C180" t="s" s="118">
        <v>374</v>
      </c>
      <c r="D180" t="s" s="118">
        <v>310</v>
      </c>
      <c r="E180" s="119">
        <v>6.95345976150429</v>
      </c>
      <c r="F180" s="119">
        <v>3.80606309094956</v>
      </c>
      <c r="G180" s="119">
        <v>10.7595228524539</v>
      </c>
      <c r="H180" s="119">
        <v>83.7950509968128</v>
      </c>
      <c r="I180" s="120">
        <v>30</v>
      </c>
      <c r="J180" s="121">
        <v>11.393986294320</v>
      </c>
      <c r="K180" s="119">
        <v>11.393986294320</v>
      </c>
      <c r="L180" s="121">
        <v>0.654626441928</v>
      </c>
      <c r="M180" s="119">
        <v>0.017227465128</v>
      </c>
      <c r="N180" s="119">
        <v>0.6373989768</v>
      </c>
      <c r="O180" s="121">
        <v>0</v>
      </c>
      <c r="P180" s="119">
        <v>0</v>
      </c>
      <c r="Q180" s="119">
        <v>0</v>
      </c>
      <c r="R180" s="119">
        <v>0</v>
      </c>
      <c r="S180" s="119">
        <v>0</v>
      </c>
      <c r="T180" s="119">
        <v>0</v>
      </c>
      <c r="U180" s="121">
        <v>-5.09515297474371</v>
      </c>
      <c r="V180" s="119">
        <v>0.6373989768</v>
      </c>
      <c r="W180" s="119">
        <v>0.0001217407535712</v>
      </c>
      <c r="X180" s="119">
        <v>0.00074301189912</v>
      </c>
      <c r="Y180" s="119">
        <v>0</v>
      </c>
      <c r="Z180" s="122">
        <v>-5.7334167041964</v>
      </c>
      <c r="AA180" s="12"/>
    </row>
    <row r="181" ht="12.75" customHeight="1">
      <c r="A181" t="s" s="117">
        <v>574</v>
      </c>
      <c r="B181" t="s" s="123">
        <v>575</v>
      </c>
      <c r="C181" t="s" s="123">
        <v>374</v>
      </c>
      <c r="D181" t="s" s="123">
        <v>310</v>
      </c>
      <c r="E181" s="124">
        <v>6.76292419835898</v>
      </c>
      <c r="F181" s="124">
        <v>3.10223688410833</v>
      </c>
      <c r="G181" s="124">
        <v>9.865161082467299</v>
      </c>
      <c r="H181" s="124">
        <v>66.0877469778921</v>
      </c>
      <c r="I181" s="125">
        <v>30</v>
      </c>
      <c r="J181" s="121">
        <v>9.019954625060</v>
      </c>
      <c r="K181" s="124">
        <v>9.019954625060</v>
      </c>
      <c r="L181" s="121">
        <v>0.670418284962</v>
      </c>
      <c r="M181" s="124">
        <v>0.033019308162</v>
      </c>
      <c r="N181" s="124">
        <v>0.6373989768</v>
      </c>
      <c r="O181" s="121">
        <v>0.011931513120</v>
      </c>
      <c r="P181" s="124">
        <v>0.011931513120</v>
      </c>
      <c r="Q181" s="124">
        <v>0</v>
      </c>
      <c r="R181" s="124">
        <v>0</v>
      </c>
      <c r="S181" s="124">
        <v>0</v>
      </c>
      <c r="T181" s="124">
        <v>0</v>
      </c>
      <c r="U181" s="121">
        <v>-2.93938022478303</v>
      </c>
      <c r="V181" s="124">
        <v>0.6373989768</v>
      </c>
      <c r="W181" s="124">
        <v>0.000231135157134</v>
      </c>
      <c r="X181" s="124">
        <v>0</v>
      </c>
      <c r="Y181" s="124">
        <v>0.00085466768925</v>
      </c>
      <c r="Z181" s="126">
        <v>-3.57786500442941</v>
      </c>
      <c r="AA181" s="12"/>
    </row>
    <row r="182" ht="12.75" customHeight="1">
      <c r="A182" t="s" s="117">
        <v>576</v>
      </c>
      <c r="B182" t="s" s="118">
        <v>576</v>
      </c>
      <c r="C182" t="s" s="118">
        <v>250</v>
      </c>
      <c r="D182" t="s" s="118">
        <v>310</v>
      </c>
      <c r="E182" s="119">
        <v>17.0510285515399</v>
      </c>
      <c r="F182" s="119">
        <v>5.48495355895925</v>
      </c>
      <c r="G182" s="119">
        <v>22.5359821104992</v>
      </c>
      <c r="H182" s="119">
        <v>219.494879031808</v>
      </c>
      <c r="I182" s="120">
        <v>100</v>
      </c>
      <c r="J182" s="121">
        <v>9.48484714665822</v>
      </c>
      <c r="K182" s="119">
        <v>9.48484714665822</v>
      </c>
      <c r="L182" s="121">
        <v>3.61490476109437</v>
      </c>
      <c r="M182" s="119">
        <v>1.79720572124025</v>
      </c>
      <c r="N182" s="119">
        <v>1.81769903985412</v>
      </c>
      <c r="O182" s="121">
        <v>0</v>
      </c>
      <c r="P182" s="119">
        <v>0</v>
      </c>
      <c r="Q182" s="119">
        <v>0</v>
      </c>
      <c r="R182" s="119">
        <v>0</v>
      </c>
      <c r="S182" s="119">
        <v>0</v>
      </c>
      <c r="T182" s="119">
        <v>0</v>
      </c>
      <c r="U182" s="121">
        <v>3.95127664378735</v>
      </c>
      <c r="V182" s="119">
        <v>2.6931821428128</v>
      </c>
      <c r="W182" s="119">
        <v>1.81517777845265</v>
      </c>
      <c r="X182" s="119">
        <v>0.657894585653821</v>
      </c>
      <c r="Y182" s="119">
        <v>0.01717138868408</v>
      </c>
      <c r="Z182" s="122">
        <v>-1.232149251816</v>
      </c>
      <c r="AA182" s="12"/>
    </row>
    <row r="183" ht="12.75" customHeight="1">
      <c r="A183" t="s" s="117">
        <v>577</v>
      </c>
      <c r="B183" t="s" s="123">
        <v>577</v>
      </c>
      <c r="C183" t="s" s="123">
        <v>250</v>
      </c>
      <c r="D183" t="s" s="123">
        <v>310</v>
      </c>
      <c r="E183" s="124">
        <v>32.0572730500064</v>
      </c>
      <c r="F183" s="124">
        <v>9.98892002391764</v>
      </c>
      <c r="G183" s="124">
        <v>42.0461930739241</v>
      </c>
      <c r="H183" s="124">
        <v>543.314444014950</v>
      </c>
      <c r="I183" s="125">
        <v>100</v>
      </c>
      <c r="J183" s="121">
        <v>23.7588134746413</v>
      </c>
      <c r="K183" s="124">
        <v>23.7588134746413</v>
      </c>
      <c r="L183" s="121">
        <v>4.33098680874009</v>
      </c>
      <c r="M183" s="124">
        <v>1.813929340806</v>
      </c>
      <c r="N183" s="124">
        <v>2.51705746793409</v>
      </c>
      <c r="O183" s="121">
        <v>0</v>
      </c>
      <c r="P183" s="124">
        <v>0</v>
      </c>
      <c r="Q183" s="124">
        <v>0</v>
      </c>
      <c r="R183" s="124">
        <v>0</v>
      </c>
      <c r="S183" s="124">
        <v>0</v>
      </c>
      <c r="T183" s="124">
        <v>0</v>
      </c>
      <c r="U183" s="121">
        <v>3.96747276662503</v>
      </c>
      <c r="V183" s="124">
        <v>2.6931821428128</v>
      </c>
      <c r="W183" s="124">
        <v>1.83206863421406</v>
      </c>
      <c r="X183" s="124">
        <v>0.664016521854451</v>
      </c>
      <c r="Y183" s="124">
        <v>0.01733117438272</v>
      </c>
      <c r="Z183" s="126">
        <v>-1.239125706639</v>
      </c>
      <c r="AA183" s="12"/>
    </row>
    <row r="184" ht="12.75" customHeight="1">
      <c r="A184" t="s" s="117">
        <v>578</v>
      </c>
      <c r="B184" t="s" s="118">
        <v>578</v>
      </c>
      <c r="C184" t="s" s="118">
        <v>250</v>
      </c>
      <c r="D184" t="s" s="118">
        <v>310</v>
      </c>
      <c r="E184" s="119">
        <v>32.3600787773814</v>
      </c>
      <c r="F184" s="119">
        <v>10.0391909760801</v>
      </c>
      <c r="G184" s="119">
        <v>42.3992697534615</v>
      </c>
      <c r="H184" s="119">
        <v>550.026383457314</v>
      </c>
      <c r="I184" s="120">
        <v>100</v>
      </c>
      <c r="J184" s="121">
        <v>23.9708936347072</v>
      </c>
      <c r="K184" s="119">
        <v>23.9708936347072</v>
      </c>
      <c r="L184" s="121">
        <v>4.30964906021781</v>
      </c>
      <c r="M184" s="119">
        <v>1.79720572124025</v>
      </c>
      <c r="N184" s="119">
        <v>2.51244333897756</v>
      </c>
      <c r="O184" s="121">
        <v>0</v>
      </c>
      <c r="P184" s="119">
        <v>0</v>
      </c>
      <c r="Q184" s="119">
        <v>0</v>
      </c>
      <c r="R184" s="119">
        <v>0</v>
      </c>
      <c r="S184" s="119">
        <v>0</v>
      </c>
      <c r="T184" s="119">
        <v>0</v>
      </c>
      <c r="U184" s="121">
        <v>4.07953608245635</v>
      </c>
      <c r="V184" s="119">
        <v>2.6931821428128</v>
      </c>
      <c r="W184" s="119">
        <v>1.81517777845265</v>
      </c>
      <c r="X184" s="119">
        <v>0.657894585653821</v>
      </c>
      <c r="Y184" s="119">
        <v>0.01717138868408</v>
      </c>
      <c r="Z184" s="122">
        <v>-1.103889813147</v>
      </c>
      <c r="AA184" s="12"/>
    </row>
    <row r="185" ht="12.75" customHeight="1">
      <c r="A185" t="s" s="117">
        <v>579</v>
      </c>
      <c r="B185" t="s" s="123">
        <v>579</v>
      </c>
      <c r="C185" t="s" s="123">
        <v>250</v>
      </c>
      <c r="D185" t="s" s="123">
        <v>310</v>
      </c>
      <c r="E185" s="124">
        <v>19.383463368523</v>
      </c>
      <c r="F185" s="124">
        <v>6.19192881215533</v>
      </c>
      <c r="G185" s="124">
        <v>25.5753921806783</v>
      </c>
      <c r="H185" s="124">
        <v>261.332607123810</v>
      </c>
      <c r="I185" s="125">
        <v>100</v>
      </c>
      <c r="J185" s="121">
        <v>11.6458599830867</v>
      </c>
      <c r="K185" s="124">
        <v>11.6458599830867</v>
      </c>
      <c r="L185" s="121">
        <v>3.75173621845985</v>
      </c>
      <c r="M185" s="124">
        <v>1.8395981522325</v>
      </c>
      <c r="N185" s="124">
        <v>1.91213806622736</v>
      </c>
      <c r="O185" s="121">
        <v>0</v>
      </c>
      <c r="P185" s="124">
        <v>0</v>
      </c>
      <c r="Q185" s="124">
        <v>0</v>
      </c>
      <c r="R185" s="124">
        <v>0</v>
      </c>
      <c r="S185" s="124">
        <v>0</v>
      </c>
      <c r="T185" s="124">
        <v>0</v>
      </c>
      <c r="U185" s="121">
        <v>3.9858671669764</v>
      </c>
      <c r="V185" s="124">
        <v>2.6931821428128</v>
      </c>
      <c r="W185" s="124">
        <v>1.85799413375482</v>
      </c>
      <c r="X185" s="124">
        <v>0.6734129820693729</v>
      </c>
      <c r="Y185" s="124">
        <v>0.0175764268504</v>
      </c>
      <c r="Z185" s="126">
        <v>-1.256298518511</v>
      </c>
      <c r="AA185" s="12"/>
    </row>
    <row r="186" ht="12.75" customHeight="1">
      <c r="A186" t="s" s="117">
        <v>580</v>
      </c>
      <c r="B186" t="s" s="118">
        <v>580</v>
      </c>
      <c r="C186" t="s" s="118">
        <v>250</v>
      </c>
      <c r="D186" t="s" s="118">
        <v>310</v>
      </c>
      <c r="E186" s="119">
        <v>19.3339085873816</v>
      </c>
      <c r="F186" s="119">
        <v>6.12473896397053</v>
      </c>
      <c r="G186" s="119">
        <v>25.4586475513521</v>
      </c>
      <c r="H186" s="119">
        <v>260.567106863103</v>
      </c>
      <c r="I186" s="120">
        <v>100</v>
      </c>
      <c r="J186" s="121">
        <v>11.4260775984197</v>
      </c>
      <c r="K186" s="119">
        <v>11.4260775984197</v>
      </c>
      <c r="L186" s="121">
        <v>3.7367745083125</v>
      </c>
      <c r="M186" s="119">
        <v>1.8473765799375</v>
      </c>
      <c r="N186" s="119">
        <v>1.889397928375</v>
      </c>
      <c r="O186" s="121">
        <v>0</v>
      </c>
      <c r="P186" s="119">
        <v>0</v>
      </c>
      <c r="Q186" s="119">
        <v>0</v>
      </c>
      <c r="R186" s="119">
        <v>0</v>
      </c>
      <c r="S186" s="119">
        <v>0</v>
      </c>
      <c r="T186" s="119">
        <v>0</v>
      </c>
      <c r="U186" s="121">
        <v>4.17105648064939</v>
      </c>
      <c r="V186" s="119">
        <v>2.6931821428128</v>
      </c>
      <c r="W186" s="119">
        <v>1.86585034573687</v>
      </c>
      <c r="X186" s="119">
        <v>0.676260394255712</v>
      </c>
      <c r="Y186" s="119">
        <v>0.017650745780</v>
      </c>
      <c r="Z186" s="122">
        <v>-1.081887147936</v>
      </c>
      <c r="AA186" s="12"/>
    </row>
    <row r="187" ht="12.75" customHeight="1">
      <c r="A187" t="s" s="117">
        <v>581</v>
      </c>
      <c r="B187" t="s" s="123">
        <v>582</v>
      </c>
      <c r="C187" t="s" s="123">
        <v>247</v>
      </c>
      <c r="D187" t="s" s="123">
        <v>310</v>
      </c>
      <c r="E187" s="124">
        <v>16.7549853273566</v>
      </c>
      <c r="F187" s="124">
        <v>5.21201596781822</v>
      </c>
      <c r="G187" s="124">
        <v>21.9670012951748</v>
      </c>
      <c r="H187" s="124">
        <v>171.883535287</v>
      </c>
      <c r="I187" s="125">
        <v>100</v>
      </c>
      <c r="J187" s="121">
        <v>14.438434699928</v>
      </c>
      <c r="K187" s="124">
        <v>14.438434699928</v>
      </c>
      <c r="L187" s="121">
        <v>1.68508665035187</v>
      </c>
      <c r="M187" s="124">
        <v>0.0589638619454</v>
      </c>
      <c r="N187" s="124">
        <v>1.62612278840647</v>
      </c>
      <c r="O187" s="121">
        <v>0</v>
      </c>
      <c r="P187" s="124">
        <v>0</v>
      </c>
      <c r="Q187" s="124">
        <v>0</v>
      </c>
      <c r="R187" s="124">
        <v>0</v>
      </c>
      <c r="S187" s="124">
        <v>0</v>
      </c>
      <c r="T187" s="124">
        <v>0</v>
      </c>
      <c r="U187" s="121">
        <v>0.631463977076687</v>
      </c>
      <c r="V187" s="124">
        <v>1.1893864907088</v>
      </c>
      <c r="W187" s="124">
        <v>0.059553500564854</v>
      </c>
      <c r="X187" s="124">
        <v>0</v>
      </c>
      <c r="Y187" s="124">
        <v>0.0009245274842239999</v>
      </c>
      <c r="Z187" s="126">
        <v>-0.618400541681191</v>
      </c>
      <c r="AA187" s="12"/>
    </row>
    <row r="188" ht="12.75" customHeight="1">
      <c r="A188" t="s" s="117">
        <v>583</v>
      </c>
      <c r="B188" t="s" s="118">
        <v>584</v>
      </c>
      <c r="C188" t="s" s="118">
        <v>247</v>
      </c>
      <c r="D188" t="s" s="118">
        <v>310</v>
      </c>
      <c r="E188" s="119">
        <v>5.80498285859379</v>
      </c>
      <c r="F188" s="119">
        <v>1.80577080557046</v>
      </c>
      <c r="G188" s="119">
        <v>7.61075366416426</v>
      </c>
      <c r="H188" s="119">
        <v>59.5512891549011</v>
      </c>
      <c r="I188" s="120">
        <v>100</v>
      </c>
      <c r="J188" s="121">
        <v>5.002383726422</v>
      </c>
      <c r="K188" s="119">
        <v>5.002383726422</v>
      </c>
      <c r="L188" s="121">
        <v>0.583820214068857</v>
      </c>
      <c r="M188" s="119">
        <v>0.02042879782835</v>
      </c>
      <c r="N188" s="119">
        <v>0.563391416240507</v>
      </c>
      <c r="O188" s="121">
        <v>0</v>
      </c>
      <c r="P188" s="119">
        <v>0</v>
      </c>
      <c r="Q188" s="119">
        <v>0</v>
      </c>
      <c r="R188" s="119">
        <v>0</v>
      </c>
      <c r="S188" s="119">
        <v>0</v>
      </c>
      <c r="T188" s="119">
        <v>0</v>
      </c>
      <c r="U188" s="121">
        <v>0.218778918102936</v>
      </c>
      <c r="V188" s="119">
        <v>0.4120784385012</v>
      </c>
      <c r="W188" s="119">
        <v>0.0206330858066335</v>
      </c>
      <c r="X188" s="119">
        <v>0</v>
      </c>
      <c r="Y188" s="119">
        <v>0.000320314586576</v>
      </c>
      <c r="Z188" s="122">
        <v>-0.214252920791474</v>
      </c>
      <c r="AA188" s="12"/>
    </row>
    <row r="189" ht="12.75" customHeight="1">
      <c r="A189" t="s" s="117">
        <v>585</v>
      </c>
      <c r="B189" t="s" s="123">
        <v>586</v>
      </c>
      <c r="C189" t="s" s="123">
        <v>247</v>
      </c>
      <c r="D189" t="s" s="123">
        <v>310</v>
      </c>
      <c r="E189" s="124">
        <v>1.77786017943012</v>
      </c>
      <c r="F189" s="124">
        <v>0.5530434949774971</v>
      </c>
      <c r="G189" s="124">
        <v>2.33090367440761</v>
      </c>
      <c r="H189" s="124">
        <v>18.2384458664662</v>
      </c>
      <c r="I189" s="125">
        <v>100</v>
      </c>
      <c r="J189" s="121">
        <v>1.532052556584</v>
      </c>
      <c r="K189" s="124">
        <v>1.532052556584</v>
      </c>
      <c r="L189" s="121">
        <v>0.178803406628977</v>
      </c>
      <c r="M189" s="124">
        <v>0.0062566155762</v>
      </c>
      <c r="N189" s="124">
        <v>0.172546791052777</v>
      </c>
      <c r="O189" s="121">
        <v>0</v>
      </c>
      <c r="P189" s="124">
        <v>0</v>
      </c>
      <c r="Q189" s="124">
        <v>0</v>
      </c>
      <c r="R189" s="124">
        <v>0</v>
      </c>
      <c r="S189" s="124">
        <v>0</v>
      </c>
      <c r="T189" s="124">
        <v>0</v>
      </c>
      <c r="U189" s="121">
        <v>0.06700421621714039</v>
      </c>
      <c r="V189" s="124">
        <v>0.1262049974064</v>
      </c>
      <c r="W189" s="124">
        <v>0.006319181731962</v>
      </c>
      <c r="X189" s="124">
        <v>0</v>
      </c>
      <c r="Y189" s="124">
        <v>9.8100987072e-05</v>
      </c>
      <c r="Z189" s="126">
        <v>-0.0656180639082936</v>
      </c>
      <c r="AA189" s="12"/>
    </row>
    <row r="190" ht="12.75" customHeight="1">
      <c r="A190" t="s" s="117">
        <v>587</v>
      </c>
      <c r="B190" t="s" s="118">
        <v>588</v>
      </c>
      <c r="C190" t="s" s="118">
        <v>374</v>
      </c>
      <c r="D190" t="s" s="118">
        <v>310</v>
      </c>
      <c r="E190" s="119">
        <v>1.31931948825312</v>
      </c>
      <c r="F190" s="119">
        <v>0.775721413824455</v>
      </c>
      <c r="G190" s="119">
        <v>2.09504090207758</v>
      </c>
      <c r="H190" s="119">
        <v>15.4001085691275</v>
      </c>
      <c r="I190" s="120">
        <v>100</v>
      </c>
      <c r="J190" s="121">
        <v>2.5008237496</v>
      </c>
      <c r="K190" s="119">
        <v>2.5008237496</v>
      </c>
      <c r="L190" s="121">
        <v>0.0800526159160735</v>
      </c>
      <c r="M190" s="119">
        <v>0.004739860285</v>
      </c>
      <c r="N190" s="119">
        <v>0.07531275563107349</v>
      </c>
      <c r="O190" s="121">
        <v>0</v>
      </c>
      <c r="P190" s="119">
        <v>0</v>
      </c>
      <c r="Q190" s="119">
        <v>0</v>
      </c>
      <c r="R190" s="119">
        <v>0</v>
      </c>
      <c r="S190" s="119">
        <v>0</v>
      </c>
      <c r="T190" s="119">
        <v>0</v>
      </c>
      <c r="U190" s="121">
        <v>-1.26155687726295</v>
      </c>
      <c r="V190" s="119">
        <v>0</v>
      </c>
      <c r="W190" s="119">
        <v>0.00478725888785</v>
      </c>
      <c r="X190" s="119">
        <v>0</v>
      </c>
      <c r="Y190" s="119">
        <v>7.431892960000001e-05</v>
      </c>
      <c r="Z190" s="122">
        <v>-1.2664184550804</v>
      </c>
      <c r="AA190" s="12"/>
    </row>
    <row r="191" ht="12.75" customHeight="1">
      <c r="A191" t="s" s="117">
        <v>589</v>
      </c>
      <c r="B191" t="s" s="123">
        <v>590</v>
      </c>
      <c r="C191" t="s" s="123">
        <v>247</v>
      </c>
      <c r="D191" t="s" s="123">
        <v>310</v>
      </c>
      <c r="E191" s="124">
        <v>0.252511143104058</v>
      </c>
      <c r="F191" s="124">
        <v>0.0755628766091363</v>
      </c>
      <c r="G191" s="124">
        <v>0.328074019713194</v>
      </c>
      <c r="H191" s="124">
        <v>3.89276009899441</v>
      </c>
      <c r="I191" s="125">
        <v>15</v>
      </c>
      <c r="J191" s="121">
        <v>0.1231595839486</v>
      </c>
      <c r="K191" s="124">
        <v>0.1231595839486</v>
      </c>
      <c r="L191" s="121">
        <v>0.108822835162758</v>
      </c>
      <c r="M191" s="124">
        <v>0.00093849233643</v>
      </c>
      <c r="N191" s="124">
        <v>0.107884342826328</v>
      </c>
      <c r="O191" s="121">
        <v>0</v>
      </c>
      <c r="P191" s="124">
        <v>0</v>
      </c>
      <c r="Q191" s="124">
        <v>0</v>
      </c>
      <c r="R191" s="124">
        <v>0</v>
      </c>
      <c r="S191" s="124">
        <v>0</v>
      </c>
      <c r="T191" s="124">
        <v>0</v>
      </c>
      <c r="U191" s="121">
        <v>0.0205287239926997</v>
      </c>
      <c r="V191" s="124">
        <v>0</v>
      </c>
      <c r="W191" s="124">
        <v>3.628837034196e-05</v>
      </c>
      <c r="X191" s="124">
        <v>0.019680600738582</v>
      </c>
      <c r="Y191" s="124">
        <v>0.00017693713484288</v>
      </c>
      <c r="Z191" s="126">
        <v>0.0006348977489329</v>
      </c>
      <c r="AA191" s="12"/>
    </row>
    <row r="192" ht="12.75" customHeight="1">
      <c r="A192" t="s" s="117">
        <v>591</v>
      </c>
      <c r="B192" t="s" s="118">
        <v>592</v>
      </c>
      <c r="C192" t="s" s="118">
        <v>250</v>
      </c>
      <c r="D192" t="s" s="118">
        <v>310</v>
      </c>
      <c r="E192" s="119">
        <v>3.11299999612707</v>
      </c>
      <c r="F192" s="119">
        <v>1.17297778572857</v>
      </c>
      <c r="G192" s="119">
        <v>4.28597778185564</v>
      </c>
      <c r="H192" s="119">
        <v>36.4931744103362</v>
      </c>
      <c r="I192" s="120">
        <v>999</v>
      </c>
      <c r="J192" s="121">
        <v>2.2424242155</v>
      </c>
      <c r="K192" s="119">
        <v>2.2424242155</v>
      </c>
      <c r="L192" s="121">
        <v>0.866345043345</v>
      </c>
      <c r="M192" s="119">
        <v>0.710979042750</v>
      </c>
      <c r="N192" s="119">
        <v>0.155366000595</v>
      </c>
      <c r="O192" s="121">
        <v>0</v>
      </c>
      <c r="P192" s="119">
        <v>0</v>
      </c>
      <c r="Q192" s="119">
        <v>0</v>
      </c>
      <c r="R192" s="119">
        <v>0</v>
      </c>
      <c r="S192" s="119">
        <v>0</v>
      </c>
      <c r="T192" s="119">
        <v>0</v>
      </c>
      <c r="U192" s="121">
        <v>0.00423073728207024</v>
      </c>
      <c r="V192" s="119">
        <v>0.0719198655995703</v>
      </c>
      <c r="W192" s="119">
        <v>0.7180888331775001</v>
      </c>
      <c r="X192" s="119">
        <v>0</v>
      </c>
      <c r="Y192" s="119">
        <v>0.011147839440</v>
      </c>
      <c r="Z192" s="122">
        <v>-0.796925800935</v>
      </c>
      <c r="AA192" s="12"/>
    </row>
    <row r="193" ht="12.75" customHeight="1">
      <c r="A193" t="s" s="117">
        <v>593</v>
      </c>
      <c r="B193" t="s" s="123">
        <v>594</v>
      </c>
      <c r="C193" t="s" s="123">
        <v>243</v>
      </c>
      <c r="D193" t="s" s="123">
        <v>310</v>
      </c>
      <c r="E193" s="124">
        <v>0.825927059667</v>
      </c>
      <c r="F193" s="124">
        <v>0.245298628356441</v>
      </c>
      <c r="G193" s="124">
        <v>1.07122568802344</v>
      </c>
      <c r="H193" s="124">
        <v>9.742102827971451</v>
      </c>
      <c r="I193" s="125">
        <v>100</v>
      </c>
      <c r="J193" s="121">
        <v>0</v>
      </c>
      <c r="K193" s="124">
        <v>0</v>
      </c>
      <c r="L193" s="121">
        <v>0.451230082056</v>
      </c>
      <c r="M193" s="124">
        <v>0.2631973839</v>
      </c>
      <c r="N193" s="124">
        <v>0.188032698156</v>
      </c>
      <c r="O193" s="121">
        <v>0.034368680875</v>
      </c>
      <c r="P193" s="124">
        <v>0.034368680875</v>
      </c>
      <c r="Q193" s="124">
        <v>0</v>
      </c>
      <c r="R193" s="124">
        <v>0</v>
      </c>
      <c r="S193" s="124">
        <v>0</v>
      </c>
      <c r="T193" s="124">
        <v>0</v>
      </c>
      <c r="U193" s="121">
        <v>0.340328296736</v>
      </c>
      <c r="V193" s="124">
        <v>0.062146400238</v>
      </c>
      <c r="W193" s="124">
        <v>0.265829357739</v>
      </c>
      <c r="X193" s="124">
        <v>0</v>
      </c>
      <c r="Y193" s="124">
        <v>0.0040875411225</v>
      </c>
      <c r="Z193" s="126">
        <v>0.0082649976365</v>
      </c>
      <c r="AA193" s="12"/>
    </row>
    <row r="194" ht="12.75" customHeight="1">
      <c r="A194" t="s" s="117">
        <v>595</v>
      </c>
      <c r="B194" t="s" s="118">
        <v>596</v>
      </c>
      <c r="C194" t="s" s="118">
        <v>243</v>
      </c>
      <c r="D194" t="s" s="118">
        <v>310</v>
      </c>
      <c r="E194" s="119">
        <v>0.9410766519215999</v>
      </c>
      <c r="F194" s="119">
        <v>0.279347607527616</v>
      </c>
      <c r="G194" s="119">
        <v>1.22042425944922</v>
      </c>
      <c r="H194" s="119">
        <v>10.9885377855386</v>
      </c>
      <c r="I194" s="120">
        <v>100</v>
      </c>
      <c r="J194" s="121">
        <v>0</v>
      </c>
      <c r="K194" s="119">
        <v>0</v>
      </c>
      <c r="L194" s="121">
        <v>0.503869558836</v>
      </c>
      <c r="M194" s="119">
        <v>0.315836860680</v>
      </c>
      <c r="N194" s="119">
        <v>0.188032698156</v>
      </c>
      <c r="O194" s="121">
        <v>0.041242417050</v>
      </c>
      <c r="P194" s="119">
        <v>0.041242417050</v>
      </c>
      <c r="Q194" s="119">
        <v>0</v>
      </c>
      <c r="R194" s="119">
        <v>0</v>
      </c>
      <c r="S194" s="119">
        <v>0</v>
      </c>
      <c r="T194" s="119">
        <v>0</v>
      </c>
      <c r="U194" s="121">
        <v>0.3959646760356</v>
      </c>
      <c r="V194" s="119">
        <v>0.062146400238</v>
      </c>
      <c r="W194" s="119">
        <v>0.3189952292868</v>
      </c>
      <c r="X194" s="119">
        <v>0</v>
      </c>
      <c r="Y194" s="119">
        <v>0.004905049347</v>
      </c>
      <c r="Z194" s="122">
        <v>0.009917997163799999</v>
      </c>
      <c r="AA194" s="12"/>
    </row>
    <row r="195" ht="12.75" customHeight="1">
      <c r="A195" t="s" s="117">
        <v>597</v>
      </c>
      <c r="B195" t="s" s="123">
        <v>598</v>
      </c>
      <c r="C195" t="s" s="123">
        <v>243</v>
      </c>
      <c r="D195" t="s" s="123">
        <v>310</v>
      </c>
      <c r="E195" s="124">
        <v>0.658484191178576</v>
      </c>
      <c r="F195" s="124">
        <v>0.195020684006758</v>
      </c>
      <c r="G195" s="124">
        <v>0.853504875185334</v>
      </c>
      <c r="H195" s="124">
        <v>7.95927540654257</v>
      </c>
      <c r="I195" s="125">
        <v>100</v>
      </c>
      <c r="J195" s="121">
        <v>0.09483697445600001</v>
      </c>
      <c r="K195" s="124">
        <v>0.09483697445600001</v>
      </c>
      <c r="L195" s="121">
        <v>0.456015489036</v>
      </c>
      <c r="M195" s="124">
        <v>0.267982790880</v>
      </c>
      <c r="N195" s="124">
        <v>0.188032698156</v>
      </c>
      <c r="O195" s="121">
        <v>0.0274949447</v>
      </c>
      <c r="P195" s="124">
        <v>0.0274949447</v>
      </c>
      <c r="Q195" s="124">
        <v>0</v>
      </c>
      <c r="R195" s="124">
        <v>0</v>
      </c>
      <c r="S195" s="124">
        <v>0</v>
      </c>
      <c r="T195" s="124">
        <v>0</v>
      </c>
      <c r="U195" s="121">
        <v>0.08013678298657601</v>
      </c>
      <c r="V195" s="124">
        <v>0.062146400238</v>
      </c>
      <c r="W195" s="124">
        <v>0.005413252375776</v>
      </c>
      <c r="X195" s="124">
        <v>0</v>
      </c>
      <c r="Y195" s="124">
        <v>0.004161860052</v>
      </c>
      <c r="Z195" s="126">
        <v>0.0084152703208</v>
      </c>
      <c r="AA195" s="12"/>
    </row>
    <row r="196" ht="12.75" customHeight="1">
      <c r="A196" t="s" s="117">
        <v>599</v>
      </c>
      <c r="B196" t="s" s="118">
        <v>600</v>
      </c>
      <c r="C196" t="s" s="118">
        <v>250</v>
      </c>
      <c r="D196" t="s" s="118">
        <v>310</v>
      </c>
      <c r="E196" s="119">
        <v>1.78751968729843</v>
      </c>
      <c r="F196" s="119">
        <v>0.536255927498423</v>
      </c>
      <c r="G196" s="119">
        <v>2.32377561479685</v>
      </c>
      <c r="H196" s="119">
        <v>21.2376128052313</v>
      </c>
      <c r="I196" s="120">
        <v>999</v>
      </c>
      <c r="J196" s="121">
        <v>0</v>
      </c>
      <c r="K196" s="119">
        <v>0</v>
      </c>
      <c r="L196" s="121">
        <v>0.9255932969075</v>
      </c>
      <c r="M196" s="119">
        <v>0.7702272963125</v>
      </c>
      <c r="N196" s="119">
        <v>0.155366000595</v>
      </c>
      <c r="O196" s="121">
        <v>0</v>
      </c>
      <c r="P196" s="119">
        <v>0</v>
      </c>
      <c r="Q196" s="119">
        <v>0</v>
      </c>
      <c r="R196" s="119">
        <v>0</v>
      </c>
      <c r="S196" s="119">
        <v>0</v>
      </c>
      <c r="T196" s="119">
        <v>0</v>
      </c>
      <c r="U196" s="121">
        <v>0.861926390390928</v>
      </c>
      <c r="V196" s="119">
        <v>0.0719199950553024</v>
      </c>
      <c r="W196" s="119">
        <v>0.777929569275625</v>
      </c>
      <c r="X196" s="119">
        <v>0</v>
      </c>
      <c r="Y196" s="119">
        <v>0.012076826060</v>
      </c>
      <c r="Z196" s="122">
        <v>0</v>
      </c>
      <c r="AA196" s="12"/>
    </row>
    <row r="197" ht="12.75" customHeight="1">
      <c r="A197" t="s" s="117">
        <v>601</v>
      </c>
      <c r="B197" t="s" s="123">
        <v>602</v>
      </c>
      <c r="C197" t="s" s="123">
        <v>243</v>
      </c>
      <c r="D197" t="s" s="123">
        <v>310</v>
      </c>
      <c r="E197" s="124">
        <v>1.092122172391</v>
      </c>
      <c r="F197" s="124">
        <v>0.324480938240714</v>
      </c>
      <c r="G197" s="124">
        <v>1.41660311063171</v>
      </c>
      <c r="H197" s="124">
        <v>12.9131822545101</v>
      </c>
      <c r="I197" s="125">
        <v>100</v>
      </c>
      <c r="J197" s="121">
        <v>0.118546218070</v>
      </c>
      <c r="K197" s="124">
        <v>0.118546218070</v>
      </c>
      <c r="L197" s="121">
        <v>0.523011186756</v>
      </c>
      <c r="M197" s="124">
        <v>0.3349784886</v>
      </c>
      <c r="N197" s="124">
        <v>0.188032698156</v>
      </c>
      <c r="O197" s="121">
        <v>0.034368680875</v>
      </c>
      <c r="P197" s="124">
        <v>0.034368680875</v>
      </c>
      <c r="Q197" s="124">
        <v>0</v>
      </c>
      <c r="R197" s="124">
        <v>0</v>
      </c>
      <c r="S197" s="124">
        <v>0</v>
      </c>
      <c r="T197" s="124">
        <v>0</v>
      </c>
      <c r="U197" s="121">
        <v>0.416196086690</v>
      </c>
      <c r="V197" s="124">
        <v>0.062146400238</v>
      </c>
      <c r="W197" s="124">
        <v>0.338328273486</v>
      </c>
      <c r="X197" s="124">
        <v>0</v>
      </c>
      <c r="Y197" s="124">
        <v>0.005202325065</v>
      </c>
      <c r="Z197" s="126">
        <v>0.010519087901</v>
      </c>
      <c r="AA197" s="12"/>
    </row>
    <row r="198" ht="12.75" customHeight="1">
      <c r="A198" t="s" s="117">
        <v>603</v>
      </c>
      <c r="B198" t="s" s="118">
        <v>604</v>
      </c>
      <c r="C198" t="s" s="118">
        <v>250</v>
      </c>
      <c r="D198" t="s" s="118">
        <v>310</v>
      </c>
      <c r="E198" s="119">
        <v>1.78752098185575</v>
      </c>
      <c r="F198" s="119">
        <v>0.536256315865635</v>
      </c>
      <c r="G198" s="119">
        <v>2.32377729772139</v>
      </c>
      <c r="H198" s="119">
        <v>21.2376309674322</v>
      </c>
      <c r="I198" s="120">
        <v>999</v>
      </c>
      <c r="J198" s="121">
        <v>0</v>
      </c>
      <c r="K198" s="119">
        <v>0</v>
      </c>
      <c r="L198" s="121">
        <v>0.9255932969075</v>
      </c>
      <c r="M198" s="119">
        <v>0.7702272963125</v>
      </c>
      <c r="N198" s="119">
        <v>0.155366000595</v>
      </c>
      <c r="O198" s="121">
        <v>0</v>
      </c>
      <c r="P198" s="119">
        <v>0</v>
      </c>
      <c r="Q198" s="119">
        <v>0</v>
      </c>
      <c r="R198" s="119">
        <v>0</v>
      </c>
      <c r="S198" s="119">
        <v>0</v>
      </c>
      <c r="T198" s="119">
        <v>0</v>
      </c>
      <c r="U198" s="121">
        <v>0.861927684948249</v>
      </c>
      <c r="V198" s="119">
        <v>0.0719212896126243</v>
      </c>
      <c r="W198" s="119">
        <v>0.777929569275625</v>
      </c>
      <c r="X198" s="119">
        <v>0</v>
      </c>
      <c r="Y198" s="119">
        <v>0.012076826060</v>
      </c>
      <c r="Z198" s="122">
        <v>0</v>
      </c>
      <c r="AA198" s="12"/>
    </row>
    <row r="199" ht="12.75" customHeight="1">
      <c r="A199" t="s" s="117">
        <v>605</v>
      </c>
      <c r="B199" t="s" s="123">
        <v>606</v>
      </c>
      <c r="C199" t="s" s="123">
        <v>250</v>
      </c>
      <c r="D199" t="s" s="123">
        <v>310</v>
      </c>
      <c r="E199" s="124">
        <v>1.11592320550344</v>
      </c>
      <c r="F199" s="124">
        <v>0.334776974953874</v>
      </c>
      <c r="G199" s="124">
        <v>1.45070018045732</v>
      </c>
      <c r="H199" s="124">
        <v>13.1586545152532</v>
      </c>
      <c r="I199" s="125">
        <v>999</v>
      </c>
      <c r="J199" s="121">
        <v>0</v>
      </c>
      <c r="K199" s="124">
        <v>0</v>
      </c>
      <c r="L199" s="121">
        <v>0.8763305583423751</v>
      </c>
      <c r="M199" s="124">
        <v>0.698514337125</v>
      </c>
      <c r="N199" s="124">
        <v>0.177816221217375</v>
      </c>
      <c r="O199" s="121">
        <v>0.1309076769</v>
      </c>
      <c r="P199" s="124">
        <v>0.1309076769</v>
      </c>
      <c r="Q199" s="124">
        <v>0</v>
      </c>
      <c r="R199" s="124">
        <v>0</v>
      </c>
      <c r="S199" s="124">
        <v>0</v>
      </c>
      <c r="T199" s="124">
        <v>0</v>
      </c>
      <c r="U199" s="121">
        <v>0.108684970261067</v>
      </c>
      <c r="V199" s="124">
        <v>0.082312357283642</v>
      </c>
      <c r="W199" s="124">
        <v>0.014109989609925</v>
      </c>
      <c r="X199" s="124">
        <v>0</v>
      </c>
      <c r="Y199" s="124">
        <v>0.0122626233675</v>
      </c>
      <c r="Z199" s="126">
        <v>0</v>
      </c>
      <c r="AA199" s="12"/>
    </row>
    <row r="200" ht="12.75" customHeight="1">
      <c r="A200" t="s" s="117">
        <v>607</v>
      </c>
      <c r="B200" t="s" s="118">
        <v>608</v>
      </c>
      <c r="C200" t="s" s="118">
        <v>243</v>
      </c>
      <c r="D200" t="s" s="118">
        <v>310</v>
      </c>
      <c r="E200" s="119">
        <v>1.2605107871904</v>
      </c>
      <c r="F200" s="119">
        <v>0.374366379388743</v>
      </c>
      <c r="G200" s="119">
        <v>1.63487716657914</v>
      </c>
      <c r="H200" s="119">
        <v>14.793833097385</v>
      </c>
      <c r="I200" s="120">
        <v>100</v>
      </c>
      <c r="J200" s="121">
        <v>0.142255461684</v>
      </c>
      <c r="K200" s="119">
        <v>0.142255461684</v>
      </c>
      <c r="L200" s="121">
        <v>0.590006884476</v>
      </c>
      <c r="M200" s="119">
        <v>0.401974186320</v>
      </c>
      <c r="N200" s="119">
        <v>0.188032698156</v>
      </c>
      <c r="O200" s="121">
        <v>0.041242417050</v>
      </c>
      <c r="P200" s="119">
        <v>0.041242417050</v>
      </c>
      <c r="Q200" s="119">
        <v>0</v>
      </c>
      <c r="R200" s="119">
        <v>0</v>
      </c>
      <c r="S200" s="119">
        <v>0</v>
      </c>
      <c r="T200" s="119">
        <v>0</v>
      </c>
      <c r="U200" s="121">
        <v>0.4870060239804</v>
      </c>
      <c r="V200" s="119">
        <v>0.062146400238</v>
      </c>
      <c r="W200" s="119">
        <v>0.4059939281832</v>
      </c>
      <c r="X200" s="119">
        <v>0</v>
      </c>
      <c r="Y200" s="119">
        <v>0.006242790078</v>
      </c>
      <c r="Z200" s="122">
        <v>0.0126229054812</v>
      </c>
      <c r="AA200" s="12"/>
    </row>
    <row r="201" ht="12.75" customHeight="1">
      <c r="A201" t="s" s="117">
        <v>609</v>
      </c>
      <c r="B201" t="s" s="123">
        <v>610</v>
      </c>
      <c r="C201" t="s" s="123">
        <v>250</v>
      </c>
      <c r="D201" t="s" s="123">
        <v>310</v>
      </c>
      <c r="E201" s="124">
        <v>6.10125048642914</v>
      </c>
      <c r="F201" s="124">
        <v>2.85789512726702</v>
      </c>
      <c r="G201" s="124">
        <v>8.959145613696171</v>
      </c>
      <c r="H201" s="124">
        <v>97.72706819174449</v>
      </c>
      <c r="I201" s="125">
        <v>999</v>
      </c>
      <c r="J201" s="121">
        <v>7.2895707812</v>
      </c>
      <c r="K201" s="124">
        <v>7.2895707812</v>
      </c>
      <c r="L201" s="121">
        <v>0.405552508503724</v>
      </c>
      <c r="M201" s="124">
        <v>0.132082711020</v>
      </c>
      <c r="N201" s="124">
        <v>0.273469797483724</v>
      </c>
      <c r="O201" s="121">
        <v>0</v>
      </c>
      <c r="P201" s="124">
        <v>0</v>
      </c>
      <c r="Q201" s="124">
        <v>0</v>
      </c>
      <c r="R201" s="124">
        <v>0</v>
      </c>
      <c r="S201" s="124">
        <v>0</v>
      </c>
      <c r="T201" s="124">
        <v>0</v>
      </c>
      <c r="U201" s="121">
        <v>-1.59387280327458</v>
      </c>
      <c r="V201" s="124">
        <v>0.137186998740387</v>
      </c>
      <c r="W201" s="124">
        <v>0.00022860469215</v>
      </c>
      <c r="X201" s="124">
        <v>1.693777819212</v>
      </c>
      <c r="Y201" s="124">
        <v>0</v>
      </c>
      <c r="Z201" s="126">
        <v>-3.42506622591912</v>
      </c>
      <c r="AA201" s="12"/>
    </row>
    <row r="202" ht="12.75" customHeight="1">
      <c r="A202" t="s" s="117">
        <v>611</v>
      </c>
      <c r="B202" t="s" s="118">
        <v>612</v>
      </c>
      <c r="C202" t="s" s="118">
        <v>243</v>
      </c>
      <c r="D202" t="s" s="118">
        <v>310</v>
      </c>
      <c r="E202" s="119">
        <v>0.485089829200919</v>
      </c>
      <c r="F202" s="119">
        <v>0.143768764066823</v>
      </c>
      <c r="G202" s="119">
        <v>0.628858593267742</v>
      </c>
      <c r="H202" s="119">
        <v>5.89127541598431</v>
      </c>
      <c r="I202" s="120">
        <v>100</v>
      </c>
      <c r="J202" s="121">
        <v>0.008255897329875</v>
      </c>
      <c r="K202" s="119">
        <v>0.008255897329875</v>
      </c>
      <c r="L202" s="121">
        <v>0.374663570376</v>
      </c>
      <c r="M202" s="119">
        <v>0.186630872220</v>
      </c>
      <c r="N202" s="119">
        <v>0.188032698156</v>
      </c>
      <c r="O202" s="121">
        <v>0.0274949447</v>
      </c>
      <c r="P202" s="119">
        <v>0.0274949447</v>
      </c>
      <c r="Q202" s="119">
        <v>0</v>
      </c>
      <c r="R202" s="119">
        <v>0</v>
      </c>
      <c r="S202" s="119">
        <v>0</v>
      </c>
      <c r="T202" s="119">
        <v>0</v>
      </c>
      <c r="U202" s="121">
        <v>0.074675416795044</v>
      </c>
      <c r="V202" s="119">
        <v>0.062146400238</v>
      </c>
      <c r="W202" s="119">
        <v>0.003769943618844</v>
      </c>
      <c r="X202" s="119">
        <v>0</v>
      </c>
      <c r="Y202" s="119">
        <v>0.0028984382505</v>
      </c>
      <c r="Z202" s="122">
        <v>0.0058606346877</v>
      </c>
      <c r="AA202" s="12"/>
    </row>
    <row r="203" ht="12.75" customHeight="1">
      <c r="A203" t="s" s="117">
        <v>613</v>
      </c>
      <c r="B203" t="s" s="123">
        <v>614</v>
      </c>
      <c r="C203" t="s" s="123">
        <v>243</v>
      </c>
      <c r="D203" t="s" s="123">
        <v>310</v>
      </c>
      <c r="E203" s="124">
        <v>0.77472020786659</v>
      </c>
      <c r="F203" s="124">
        <v>0.230218333500144</v>
      </c>
      <c r="G203" s="124">
        <v>1.00493854136673</v>
      </c>
      <c r="H203" s="124">
        <v>9.16191254676944</v>
      </c>
      <c r="I203" s="125">
        <v>100</v>
      </c>
      <c r="J203" s="121">
        <v>0.01031352097209</v>
      </c>
      <c r="K203" s="124">
        <v>0.01031352097209</v>
      </c>
      <c r="L203" s="121">
        <v>0.421321288431</v>
      </c>
      <c r="M203" s="124">
        <v>0.233288590275</v>
      </c>
      <c r="N203" s="124">
        <v>0.188032698156</v>
      </c>
      <c r="O203" s="121">
        <v>0.034368680875</v>
      </c>
      <c r="P203" s="124">
        <v>0.034368680875</v>
      </c>
      <c r="Q203" s="124">
        <v>0</v>
      </c>
      <c r="R203" s="124">
        <v>0</v>
      </c>
      <c r="S203" s="124">
        <v>0</v>
      </c>
      <c r="T203" s="124">
        <v>0</v>
      </c>
      <c r="U203" s="121">
        <v>0.3087167175885</v>
      </c>
      <c r="V203" s="124">
        <v>0.062146400238</v>
      </c>
      <c r="W203" s="124">
        <v>0.23562147617775</v>
      </c>
      <c r="X203" s="124">
        <v>0</v>
      </c>
      <c r="Y203" s="124">
        <v>0.003623047813125</v>
      </c>
      <c r="Z203" s="126">
        <v>0.007325793359625</v>
      </c>
      <c r="AA203" s="12"/>
    </row>
    <row r="204" ht="12.75" customHeight="1">
      <c r="A204" t="s" s="117">
        <v>615</v>
      </c>
      <c r="B204" t="s" s="118">
        <v>616</v>
      </c>
      <c r="C204" t="s" s="118">
        <v>243</v>
      </c>
      <c r="D204" t="s" s="118">
        <v>310</v>
      </c>
      <c r="E204" s="119">
        <v>0.353745521833921</v>
      </c>
      <c r="F204" s="119">
        <v>0.112925463117255</v>
      </c>
      <c r="G204" s="119">
        <v>0.466670984951176</v>
      </c>
      <c r="H204" s="119">
        <v>5.35506227491947</v>
      </c>
      <c r="I204" s="120">
        <v>999</v>
      </c>
      <c r="J204" s="121">
        <v>0.07307730774399999</v>
      </c>
      <c r="K204" s="119">
        <v>0.07307730774399999</v>
      </c>
      <c r="L204" s="121">
        <v>0.263743462748325</v>
      </c>
      <c r="M204" s="119">
        <v>0.000497685329925</v>
      </c>
      <c r="N204" s="119">
        <v>0.2632457774184</v>
      </c>
      <c r="O204" s="121">
        <v>0</v>
      </c>
      <c r="P204" s="119">
        <v>0</v>
      </c>
      <c r="Q204" s="119">
        <v>0</v>
      </c>
      <c r="R204" s="119">
        <v>0</v>
      </c>
      <c r="S204" s="119">
        <v>0</v>
      </c>
      <c r="T204" s="119">
        <v>0</v>
      </c>
      <c r="U204" s="121">
        <v>0.016924751341596</v>
      </c>
      <c r="V204" s="119">
        <v>0</v>
      </c>
      <c r="W204" s="119">
        <v>0.000267505864834688</v>
      </c>
      <c r="X204" s="119">
        <v>0.039329919076175</v>
      </c>
      <c r="Y204" s="119">
        <v>0</v>
      </c>
      <c r="Z204" s="122">
        <v>-0.0226726735994137</v>
      </c>
      <c r="AA204" s="12"/>
    </row>
    <row r="205" ht="12.75" customHeight="1">
      <c r="A205" t="s" s="117">
        <v>617</v>
      </c>
      <c r="B205" t="s" s="123">
        <v>618</v>
      </c>
      <c r="C205" t="s" s="123">
        <v>243</v>
      </c>
      <c r="D205" t="s" s="123">
        <v>310</v>
      </c>
      <c r="E205" s="124">
        <v>0.87963181679591</v>
      </c>
      <c r="F205" s="124">
        <v>0.26125226981054</v>
      </c>
      <c r="G205" s="124">
        <v>1.14088408660645</v>
      </c>
      <c r="H205" s="124">
        <v>10.2923514879645</v>
      </c>
      <c r="I205" s="125">
        <v>100</v>
      </c>
      <c r="J205" s="121">
        <v>0.01237961220131</v>
      </c>
      <c r="K205" s="124">
        <v>0.01237961220131</v>
      </c>
      <c r="L205" s="121">
        <v>0.467979006486</v>
      </c>
      <c r="M205" s="124">
        <v>0.279946308330</v>
      </c>
      <c r="N205" s="124">
        <v>0.188032698156</v>
      </c>
      <c r="O205" s="121">
        <v>0.041242417050</v>
      </c>
      <c r="P205" s="124">
        <v>0.041242417050</v>
      </c>
      <c r="Q205" s="124">
        <v>0</v>
      </c>
      <c r="R205" s="124">
        <v>0</v>
      </c>
      <c r="S205" s="124">
        <v>0</v>
      </c>
      <c r="T205" s="124">
        <v>0</v>
      </c>
      <c r="U205" s="121">
        <v>0.3580307810586</v>
      </c>
      <c r="V205" s="124">
        <v>0.062146400238</v>
      </c>
      <c r="W205" s="124">
        <v>0.2827457714133</v>
      </c>
      <c r="X205" s="124">
        <v>0</v>
      </c>
      <c r="Y205" s="124">
        <v>0.00434765737575</v>
      </c>
      <c r="Z205" s="126">
        <v>0.00879095203155</v>
      </c>
      <c r="AA205" s="12"/>
    </row>
    <row r="206" ht="12.75" customHeight="1">
      <c r="A206" t="s" s="117">
        <v>619</v>
      </c>
      <c r="B206" t="s" s="118">
        <v>620</v>
      </c>
      <c r="C206" t="s" s="118">
        <v>243</v>
      </c>
      <c r="D206" t="s" s="118">
        <v>310</v>
      </c>
      <c r="E206" s="119">
        <v>0.476833931871044</v>
      </c>
      <c r="F206" s="119">
        <v>0.141291994769442</v>
      </c>
      <c r="G206" s="119">
        <v>0.618125926640486</v>
      </c>
      <c r="H206" s="119">
        <v>5.78880323679464</v>
      </c>
      <c r="I206" s="120">
        <v>100</v>
      </c>
      <c r="J206" s="121">
        <v>0</v>
      </c>
      <c r="K206" s="119">
        <v>0</v>
      </c>
      <c r="L206" s="121">
        <v>0.374663570376</v>
      </c>
      <c r="M206" s="119">
        <v>0.186630872220</v>
      </c>
      <c r="N206" s="119">
        <v>0.188032698156</v>
      </c>
      <c r="O206" s="121">
        <v>0.0274949447</v>
      </c>
      <c r="P206" s="119">
        <v>0.0274949447</v>
      </c>
      <c r="Q206" s="119">
        <v>0</v>
      </c>
      <c r="R206" s="119">
        <v>0</v>
      </c>
      <c r="S206" s="119">
        <v>0</v>
      </c>
      <c r="T206" s="119">
        <v>0</v>
      </c>
      <c r="U206" s="121">
        <v>0.074675416795044</v>
      </c>
      <c r="V206" s="119">
        <v>0.062146400238</v>
      </c>
      <c r="W206" s="119">
        <v>0.003769943618844</v>
      </c>
      <c r="X206" s="119">
        <v>0</v>
      </c>
      <c r="Y206" s="119">
        <v>0.0028984382505</v>
      </c>
      <c r="Z206" s="122">
        <v>0.0058606346877</v>
      </c>
      <c r="AA206" s="12"/>
    </row>
    <row r="207" ht="12.75" customHeight="1">
      <c r="A207" t="s" s="117">
        <v>621</v>
      </c>
      <c r="B207" t="s" s="123">
        <v>622</v>
      </c>
      <c r="C207" t="s" s="123">
        <v>243</v>
      </c>
      <c r="D207" t="s" s="123">
        <v>310</v>
      </c>
      <c r="E207" s="124">
        <v>0.7644066868945</v>
      </c>
      <c r="F207" s="124">
        <v>0.22712427708557</v>
      </c>
      <c r="G207" s="124">
        <v>0.99153096398007</v>
      </c>
      <c r="H207" s="124">
        <v>9.03390114753558</v>
      </c>
      <c r="I207" s="125">
        <v>100</v>
      </c>
      <c r="J207" s="121">
        <v>0</v>
      </c>
      <c r="K207" s="124">
        <v>0</v>
      </c>
      <c r="L207" s="121">
        <v>0.421321288431</v>
      </c>
      <c r="M207" s="124">
        <v>0.233288590275</v>
      </c>
      <c r="N207" s="124">
        <v>0.188032698156</v>
      </c>
      <c r="O207" s="121">
        <v>0.034368680875</v>
      </c>
      <c r="P207" s="124">
        <v>0.034368680875</v>
      </c>
      <c r="Q207" s="124">
        <v>0</v>
      </c>
      <c r="R207" s="124">
        <v>0</v>
      </c>
      <c r="S207" s="124">
        <v>0</v>
      </c>
      <c r="T207" s="124">
        <v>0</v>
      </c>
      <c r="U207" s="121">
        <v>0.3087167175885</v>
      </c>
      <c r="V207" s="124">
        <v>0.062146400238</v>
      </c>
      <c r="W207" s="124">
        <v>0.23562147617775</v>
      </c>
      <c r="X207" s="124">
        <v>0</v>
      </c>
      <c r="Y207" s="124">
        <v>0.003623047813125</v>
      </c>
      <c r="Z207" s="126">
        <v>0.007325793359625</v>
      </c>
      <c r="AA207" s="12"/>
    </row>
    <row r="208" ht="12.75" customHeight="1">
      <c r="A208" t="s" s="117">
        <v>623</v>
      </c>
      <c r="B208" t="s" s="118">
        <v>624</v>
      </c>
      <c r="C208" t="s" s="118">
        <v>243</v>
      </c>
      <c r="D208" t="s" s="118">
        <v>310</v>
      </c>
      <c r="E208" s="119">
        <v>0.965332264873515</v>
      </c>
      <c r="F208" s="119">
        <v>0.28696240525545</v>
      </c>
      <c r="G208" s="119">
        <v>1.25229467012897</v>
      </c>
      <c r="H208" s="119">
        <v>11.3560652577887</v>
      </c>
      <c r="I208" s="120">
        <v>100</v>
      </c>
      <c r="J208" s="121">
        <v>0</v>
      </c>
      <c r="K208" s="119">
        <v>0</v>
      </c>
      <c r="L208" s="121">
        <v>0.467979006486</v>
      </c>
      <c r="M208" s="119">
        <v>0.279946308330</v>
      </c>
      <c r="N208" s="119">
        <v>0.188032698156</v>
      </c>
      <c r="O208" s="121">
        <v>0.041242417050</v>
      </c>
      <c r="P208" s="119">
        <v>0.041242417050</v>
      </c>
      <c r="Q208" s="119">
        <v>0</v>
      </c>
      <c r="R208" s="119">
        <v>0</v>
      </c>
      <c r="S208" s="119">
        <v>0</v>
      </c>
      <c r="T208" s="119">
        <v>0</v>
      </c>
      <c r="U208" s="121">
        <v>0.456110841337515</v>
      </c>
      <c r="V208" s="119">
        <v>0.062146400238</v>
      </c>
      <c r="W208" s="119">
        <v>0.2827457714133</v>
      </c>
      <c r="X208" s="119">
        <v>0.098080060278915</v>
      </c>
      <c r="Y208" s="119">
        <v>0.00434765737575</v>
      </c>
      <c r="Z208" s="122">
        <v>0.00879095203155</v>
      </c>
      <c r="AA208" s="12"/>
    </row>
    <row r="209" ht="12.75" customHeight="1">
      <c r="A209" t="s" s="117">
        <v>625</v>
      </c>
      <c r="B209" t="s" s="123">
        <v>626</v>
      </c>
      <c r="C209" t="s" s="123">
        <v>243</v>
      </c>
      <c r="D209" t="s" s="123">
        <v>310</v>
      </c>
      <c r="E209" s="124">
        <v>0.46917393614885</v>
      </c>
      <c r="F209" s="124">
        <v>0.139061618672092</v>
      </c>
      <c r="G209" s="124">
        <v>0.608235554820942</v>
      </c>
      <c r="H209" s="124">
        <v>5.70115419076931</v>
      </c>
      <c r="I209" s="125">
        <v>100</v>
      </c>
      <c r="J209" s="121">
        <v>0</v>
      </c>
      <c r="K209" s="124">
        <v>0</v>
      </c>
      <c r="L209" s="121">
        <v>0.367485459906</v>
      </c>
      <c r="M209" s="124">
        <v>0.179452761750</v>
      </c>
      <c r="N209" s="124">
        <v>0.188032698156</v>
      </c>
      <c r="O209" s="121">
        <v>0.0274949447</v>
      </c>
      <c r="P209" s="124">
        <v>0.0274949447</v>
      </c>
      <c r="Q209" s="124">
        <v>0</v>
      </c>
      <c r="R209" s="124">
        <v>0</v>
      </c>
      <c r="S209" s="124">
        <v>0</v>
      </c>
      <c r="T209" s="124">
        <v>0</v>
      </c>
      <c r="U209" s="121">
        <v>0.07419353154284999</v>
      </c>
      <c r="V209" s="124">
        <v>0.062146400238</v>
      </c>
      <c r="W209" s="124">
        <v>0.00362494578735</v>
      </c>
      <c r="X209" s="124">
        <v>0</v>
      </c>
      <c r="Y209" s="124">
        <v>0.00278695985625</v>
      </c>
      <c r="Z209" s="126">
        <v>0.00563522566125</v>
      </c>
      <c r="AA209" s="12"/>
    </row>
    <row r="210" ht="12.75" customHeight="1">
      <c r="A210" t="s" s="117">
        <v>627</v>
      </c>
      <c r="B210" t="s" s="118">
        <v>628</v>
      </c>
      <c r="C210" t="s" s="118">
        <v>243</v>
      </c>
      <c r="D210" t="s" s="118">
        <v>310</v>
      </c>
      <c r="E210" s="119">
        <v>0.74619665655384</v>
      </c>
      <c r="F210" s="119">
        <v>0.221744669109392</v>
      </c>
      <c r="G210" s="119">
        <v>0.967941325663232</v>
      </c>
      <c r="H210" s="119">
        <v>8.82427345012657</v>
      </c>
      <c r="I210" s="120">
        <v>100</v>
      </c>
      <c r="J210" s="121">
        <v>0</v>
      </c>
      <c r="K210" s="119">
        <v>0</v>
      </c>
      <c r="L210" s="121">
        <v>0.412468285518</v>
      </c>
      <c r="M210" s="119">
        <v>0.224435587362</v>
      </c>
      <c r="N210" s="119">
        <v>0.188032698156</v>
      </c>
      <c r="O210" s="121">
        <v>0.034368680875</v>
      </c>
      <c r="P210" s="119">
        <v>0.034368680875</v>
      </c>
      <c r="Q210" s="119">
        <v>0</v>
      </c>
      <c r="R210" s="119">
        <v>0</v>
      </c>
      <c r="S210" s="119">
        <v>0</v>
      </c>
      <c r="T210" s="119">
        <v>0</v>
      </c>
      <c r="U210" s="121">
        <v>0.29935969016084</v>
      </c>
      <c r="V210" s="119">
        <v>0.062146400238</v>
      </c>
      <c r="W210" s="119">
        <v>0.22667994323562</v>
      </c>
      <c r="X210" s="119">
        <v>0</v>
      </c>
      <c r="Y210" s="119">
        <v>0.00348555779355</v>
      </c>
      <c r="Z210" s="122">
        <v>0.00704778889367</v>
      </c>
      <c r="AA210" s="12"/>
    </row>
    <row r="211" ht="12.75" customHeight="1">
      <c r="A211" t="s" s="117">
        <v>629</v>
      </c>
      <c r="B211" t="s" s="123">
        <v>630</v>
      </c>
      <c r="C211" t="s" s="123">
        <v>243</v>
      </c>
      <c r="D211" t="s" s="123">
        <v>310</v>
      </c>
      <c r="E211" s="124">
        <v>0.790259991656812</v>
      </c>
      <c r="F211" s="124">
        <v>0.237078006917677</v>
      </c>
      <c r="G211" s="124">
        <v>1.02733799857449</v>
      </c>
      <c r="H211" s="124">
        <v>9.757612855717399</v>
      </c>
      <c r="I211" s="125">
        <v>100</v>
      </c>
      <c r="J211" s="121">
        <v>0</v>
      </c>
      <c r="K211" s="124">
        <v>0</v>
      </c>
      <c r="L211" s="121">
        <v>0.45464983918725</v>
      </c>
      <c r="M211" s="124">
        <v>0.26661714103125</v>
      </c>
      <c r="N211" s="124">
        <v>0.188032698156</v>
      </c>
      <c r="O211" s="121">
        <v>0</v>
      </c>
      <c r="P211" s="124">
        <v>0</v>
      </c>
      <c r="Q211" s="124">
        <v>0</v>
      </c>
      <c r="R211" s="124">
        <v>0</v>
      </c>
      <c r="S211" s="124">
        <v>0</v>
      </c>
      <c r="T211" s="124">
        <v>0</v>
      </c>
      <c r="U211" s="121">
        <v>0.335610152469562</v>
      </c>
      <c r="V211" s="124">
        <v>0.062146400238</v>
      </c>
      <c r="W211" s="124">
        <v>0.269283312441563</v>
      </c>
      <c r="X211" s="124">
        <v>0</v>
      </c>
      <c r="Y211" s="124">
        <v>0.004180439790</v>
      </c>
      <c r="Z211" s="126">
        <v>0</v>
      </c>
      <c r="AA211" s="12"/>
    </row>
    <row r="212" ht="12.75" customHeight="1">
      <c r="A212" t="s" s="117">
        <v>631</v>
      </c>
      <c r="B212" t="s" s="118">
        <v>632</v>
      </c>
      <c r="C212" t="s" s="118">
        <v>250</v>
      </c>
      <c r="D212" t="s" s="118">
        <v>310</v>
      </c>
      <c r="E212" s="119">
        <v>9.235781687746041</v>
      </c>
      <c r="F212" s="119">
        <v>2.85042719968311</v>
      </c>
      <c r="G212" s="119">
        <v>12.0862088874292</v>
      </c>
      <c r="H212" s="119">
        <v>181.184119036671</v>
      </c>
      <c r="I212" s="120">
        <v>100</v>
      </c>
      <c r="J212" s="121">
        <v>8.347939781499999</v>
      </c>
      <c r="K212" s="119">
        <v>8.347939781499999</v>
      </c>
      <c r="L212" s="121">
        <v>0.386115415756559</v>
      </c>
      <c r="M212" s="119">
        <v>0.260692315675</v>
      </c>
      <c r="N212" s="119">
        <v>0.125423100081559</v>
      </c>
      <c r="O212" s="121">
        <v>0</v>
      </c>
      <c r="P212" s="119">
        <v>0</v>
      </c>
      <c r="Q212" s="119">
        <v>0</v>
      </c>
      <c r="R212" s="119">
        <v>0</v>
      </c>
      <c r="S212" s="119">
        <v>0</v>
      </c>
      <c r="T212" s="119">
        <v>0</v>
      </c>
      <c r="U212" s="121">
        <v>0.501726490489482</v>
      </c>
      <c r="V212" s="119">
        <v>0.407769621418032</v>
      </c>
      <c r="W212" s="119">
        <v>0.26329923883175</v>
      </c>
      <c r="X212" s="119">
        <v>0.0922120227567</v>
      </c>
      <c r="Y212" s="119">
        <v>0.004087541128</v>
      </c>
      <c r="Z212" s="122">
        <v>-0.265641933645</v>
      </c>
      <c r="AA212" s="12"/>
    </row>
    <row r="213" ht="12.75" customHeight="1">
      <c r="A213" t="s" s="117">
        <v>633</v>
      </c>
      <c r="B213" t="s" s="123">
        <v>634</v>
      </c>
      <c r="C213" t="s" s="123">
        <v>250</v>
      </c>
      <c r="D213" t="s" s="123">
        <v>310</v>
      </c>
      <c r="E213" s="124">
        <v>10.8175559284339</v>
      </c>
      <c r="F213" s="124">
        <v>3.34089800739772</v>
      </c>
      <c r="G213" s="124">
        <v>14.1584539358316</v>
      </c>
      <c r="H213" s="124">
        <v>212.789352899565</v>
      </c>
      <c r="I213" s="125">
        <v>100</v>
      </c>
      <c r="J213" s="121">
        <v>9.8657470145</v>
      </c>
      <c r="K213" s="124">
        <v>9.8657470145</v>
      </c>
      <c r="L213" s="121">
        <v>0.43351401860656</v>
      </c>
      <c r="M213" s="124">
        <v>0.308090918525</v>
      </c>
      <c r="N213" s="124">
        <v>0.125423100081559</v>
      </c>
      <c r="O213" s="121">
        <v>0</v>
      </c>
      <c r="P213" s="124">
        <v>0</v>
      </c>
      <c r="Q213" s="124">
        <v>0</v>
      </c>
      <c r="R213" s="124">
        <v>0</v>
      </c>
      <c r="S213" s="124">
        <v>0</v>
      </c>
      <c r="T213" s="124">
        <v>0</v>
      </c>
      <c r="U213" s="121">
        <v>0.518294895327318</v>
      </c>
      <c r="V213" s="124">
        <v>0.412084812490968</v>
      </c>
      <c r="W213" s="124">
        <v>0.31117182771025</v>
      </c>
      <c r="X213" s="124">
        <v>0.1089778450761</v>
      </c>
      <c r="Y213" s="124">
        <v>0.004830730424</v>
      </c>
      <c r="Z213" s="126">
        <v>-0.318770320374</v>
      </c>
      <c r="AA213" s="12"/>
    </row>
    <row r="214" ht="12.75" customHeight="1">
      <c r="A214" t="s" s="117">
        <v>635</v>
      </c>
      <c r="B214" t="s" s="118">
        <v>523</v>
      </c>
      <c r="C214" t="s" s="118">
        <v>243</v>
      </c>
      <c r="D214" t="s" s="118">
        <v>310</v>
      </c>
      <c r="E214" s="119">
        <v>0.0238221687475</v>
      </c>
      <c r="F214" s="119">
        <v>0.00714665090823238</v>
      </c>
      <c r="G214" s="119">
        <v>0.0309688196557324</v>
      </c>
      <c r="H214" s="119">
        <v>0.283626770505842</v>
      </c>
      <c r="I214" s="120">
        <v>1</v>
      </c>
      <c r="J214" s="121">
        <v>0</v>
      </c>
      <c r="K214" s="119">
        <v>0</v>
      </c>
      <c r="L214" s="121">
        <v>0</v>
      </c>
      <c r="M214" s="119">
        <v>0</v>
      </c>
      <c r="N214" s="119">
        <v>0</v>
      </c>
      <c r="O214" s="121">
        <v>0.0238221687475</v>
      </c>
      <c r="P214" s="119">
        <v>0</v>
      </c>
      <c r="Q214" s="119">
        <v>0.0238221687475</v>
      </c>
      <c r="R214" s="119">
        <v>0</v>
      </c>
      <c r="S214" s="119">
        <v>0</v>
      </c>
      <c r="T214" s="119">
        <v>0</v>
      </c>
      <c r="U214" s="121">
        <v>0</v>
      </c>
      <c r="V214" s="119">
        <v>0</v>
      </c>
      <c r="W214" s="119">
        <v>0</v>
      </c>
      <c r="X214" s="119">
        <v>0</v>
      </c>
      <c r="Y214" s="119">
        <v>0</v>
      </c>
      <c r="Z214" s="122">
        <v>0</v>
      </c>
      <c r="AA214" s="12"/>
    </row>
    <row r="215" ht="12.75" customHeight="1">
      <c r="A215" t="s" s="117">
        <v>636</v>
      </c>
      <c r="B215" t="s" s="123">
        <v>636</v>
      </c>
      <c r="C215" t="s" s="123">
        <v>250</v>
      </c>
      <c r="D215" t="s" s="123">
        <v>310</v>
      </c>
      <c r="E215" s="124">
        <v>32.5686749821429</v>
      </c>
      <c r="F215" s="124">
        <v>10.142340609655</v>
      </c>
      <c r="G215" s="124">
        <v>42.7110155917979</v>
      </c>
      <c r="H215" s="124">
        <v>552.268052839602</v>
      </c>
      <c r="I215" s="125">
        <v>100</v>
      </c>
      <c r="J215" s="121">
        <v>24.2404794079957</v>
      </c>
      <c r="K215" s="124">
        <v>24.2404794079957</v>
      </c>
      <c r="L215" s="121">
        <v>4.35695052743786</v>
      </c>
      <c r="M215" s="124">
        <v>1.81665179050275</v>
      </c>
      <c r="N215" s="124">
        <v>2.54029873693511</v>
      </c>
      <c r="O215" s="121">
        <v>0</v>
      </c>
      <c r="P215" s="124">
        <v>0</v>
      </c>
      <c r="Q215" s="124">
        <v>0</v>
      </c>
      <c r="R215" s="124">
        <v>0</v>
      </c>
      <c r="S215" s="124">
        <v>0</v>
      </c>
      <c r="T215" s="124">
        <v>0</v>
      </c>
      <c r="U215" s="121">
        <v>3.97124504670933</v>
      </c>
      <c r="V215" s="124">
        <v>2.6931821428128</v>
      </c>
      <c r="W215" s="124">
        <v>1.83481830840778</v>
      </c>
      <c r="X215" s="124">
        <v>0.66501311611967</v>
      </c>
      <c r="Y215" s="124">
        <v>0.01735718600808</v>
      </c>
      <c r="Z215" s="126">
        <v>-1.239125706639</v>
      </c>
      <c r="AA215" s="12"/>
    </row>
    <row r="216" ht="12.75" customHeight="1">
      <c r="A216" t="s" s="117">
        <v>637</v>
      </c>
      <c r="B216" t="s" s="118">
        <v>637</v>
      </c>
      <c r="C216" t="s" s="118">
        <v>250</v>
      </c>
      <c r="D216" t="s" s="118">
        <v>310</v>
      </c>
      <c r="E216" s="119">
        <v>20.467599293983</v>
      </c>
      <c r="F216" s="119">
        <v>6.52055050018887</v>
      </c>
      <c r="G216" s="119">
        <v>26.9881497941718</v>
      </c>
      <c r="H216" s="119">
        <v>278.964305203127</v>
      </c>
      <c r="I216" s="120">
        <v>100</v>
      </c>
      <c r="J216" s="121">
        <v>12.6577300593077</v>
      </c>
      <c r="K216" s="119">
        <v>12.6577300593077</v>
      </c>
      <c r="L216" s="121">
        <v>3.81317694213896</v>
      </c>
      <c r="M216" s="119">
        <v>1.85554392902775</v>
      </c>
      <c r="N216" s="119">
        <v>1.95763301311121</v>
      </c>
      <c r="O216" s="121">
        <v>0</v>
      </c>
      <c r="P216" s="119">
        <v>0</v>
      </c>
      <c r="Q216" s="119">
        <v>0</v>
      </c>
      <c r="R216" s="119">
        <v>0</v>
      </c>
      <c r="S216" s="119">
        <v>0</v>
      </c>
      <c r="T216" s="119">
        <v>0</v>
      </c>
      <c r="U216" s="121">
        <v>3.99669229253628</v>
      </c>
      <c r="V216" s="119">
        <v>2.6931821428128</v>
      </c>
      <c r="W216" s="119">
        <v>1.87409936831803</v>
      </c>
      <c r="X216" s="119">
        <v>0.679250177051369</v>
      </c>
      <c r="Y216" s="119">
        <v>0.01772878065608</v>
      </c>
      <c r="Z216" s="122">
        <v>-1.267568176302</v>
      </c>
      <c r="AA216" s="12"/>
    </row>
    <row r="217" ht="12.75" customHeight="1">
      <c r="A217" t="s" s="117">
        <v>638</v>
      </c>
      <c r="B217" t="s" s="123">
        <v>638</v>
      </c>
      <c r="C217" t="s" s="123">
        <v>250</v>
      </c>
      <c r="D217" t="s" s="123">
        <v>310</v>
      </c>
      <c r="E217" s="124">
        <v>20.3803389370639</v>
      </c>
      <c r="F217" s="124">
        <v>6.4420489788213</v>
      </c>
      <c r="G217" s="124">
        <v>26.8223879158852</v>
      </c>
      <c r="H217" s="124">
        <v>277.825189207782</v>
      </c>
      <c r="I217" s="125">
        <v>100</v>
      </c>
      <c r="J217" s="121">
        <v>12.4114639484007</v>
      </c>
      <c r="K217" s="124">
        <v>12.4114639484007</v>
      </c>
      <c r="L217" s="121">
        <v>3.79238235400294</v>
      </c>
      <c r="M217" s="124">
        <v>1.85943314288025</v>
      </c>
      <c r="N217" s="124">
        <v>1.93294921112269</v>
      </c>
      <c r="O217" s="121">
        <v>0</v>
      </c>
      <c r="P217" s="124">
        <v>0</v>
      </c>
      <c r="Q217" s="124">
        <v>0</v>
      </c>
      <c r="R217" s="124">
        <v>0</v>
      </c>
      <c r="S217" s="124">
        <v>0</v>
      </c>
      <c r="T217" s="124">
        <v>0</v>
      </c>
      <c r="U217" s="121">
        <v>4.17649263466027</v>
      </c>
      <c r="V217" s="124">
        <v>2.6931821428128</v>
      </c>
      <c r="W217" s="124">
        <v>1.87802747430905</v>
      </c>
      <c r="X217" s="124">
        <v>0.680673883144539</v>
      </c>
      <c r="Y217" s="124">
        <v>0.01776594012088</v>
      </c>
      <c r="Z217" s="126">
        <v>-1.093156805727</v>
      </c>
      <c r="AA217" s="12"/>
    </row>
    <row r="218" ht="12.75" customHeight="1">
      <c r="A218" t="s" s="117">
        <v>639</v>
      </c>
      <c r="B218" t="s" s="118">
        <v>639</v>
      </c>
      <c r="C218" t="s" s="118">
        <v>250</v>
      </c>
      <c r="D218" t="s" s="118">
        <v>310</v>
      </c>
      <c r="E218" s="119">
        <v>28.8690763575743</v>
      </c>
      <c r="F218" s="119">
        <v>9.034714909829489</v>
      </c>
      <c r="G218" s="119">
        <v>37.9037912674038</v>
      </c>
      <c r="H218" s="119">
        <v>463.203244568536</v>
      </c>
      <c r="I218" s="120">
        <v>100</v>
      </c>
      <c r="J218" s="121">
        <v>20.7176887938072</v>
      </c>
      <c r="K218" s="119">
        <v>20.7176887938072</v>
      </c>
      <c r="L218" s="121">
        <v>4.17676989972279</v>
      </c>
      <c r="M218" s="119">
        <v>1.8245080024848</v>
      </c>
      <c r="N218" s="119">
        <v>2.35226189723799</v>
      </c>
      <c r="O218" s="121">
        <v>0</v>
      </c>
      <c r="P218" s="119">
        <v>0</v>
      </c>
      <c r="Q218" s="119">
        <v>0</v>
      </c>
      <c r="R218" s="119">
        <v>0</v>
      </c>
      <c r="S218" s="119">
        <v>0</v>
      </c>
      <c r="T218" s="119">
        <v>0</v>
      </c>
      <c r="U218" s="121">
        <v>3.9746176640443</v>
      </c>
      <c r="V218" s="119">
        <v>2.6931821428128</v>
      </c>
      <c r="W218" s="119">
        <v>1.84275308250965</v>
      </c>
      <c r="X218" s="119">
        <v>0.667889002427874</v>
      </c>
      <c r="Y218" s="119">
        <v>0.017432248126976</v>
      </c>
      <c r="Z218" s="122">
        <v>-1.246638811833</v>
      </c>
      <c r="AA218" s="12"/>
    </row>
    <row r="219" ht="12.75" customHeight="1">
      <c r="A219" t="s" s="117">
        <v>640</v>
      </c>
      <c r="B219" t="s" s="123">
        <v>640</v>
      </c>
      <c r="C219" t="s" s="123">
        <v>250</v>
      </c>
      <c r="D219" t="s" s="123">
        <v>310</v>
      </c>
      <c r="E219" s="124">
        <v>35.3503155841553</v>
      </c>
      <c r="F219" s="124">
        <v>10.9259583662261</v>
      </c>
      <c r="G219" s="124">
        <v>46.2762739503814</v>
      </c>
      <c r="H219" s="124">
        <v>611.333683636645</v>
      </c>
      <c r="I219" s="125">
        <v>100</v>
      </c>
      <c r="J219" s="121">
        <v>26.7301734186187</v>
      </c>
      <c r="K219" s="124">
        <v>26.7301734186187</v>
      </c>
      <c r="L219" s="121">
        <v>4.47381885061129</v>
      </c>
      <c r="M219" s="124">
        <v>1.8206187886323</v>
      </c>
      <c r="N219" s="124">
        <v>2.65320006197899</v>
      </c>
      <c r="O219" s="121">
        <v>0</v>
      </c>
      <c r="P219" s="124">
        <v>0</v>
      </c>
      <c r="Q219" s="124">
        <v>0</v>
      </c>
      <c r="R219" s="124">
        <v>0</v>
      </c>
      <c r="S219" s="124">
        <v>0</v>
      </c>
      <c r="T219" s="124">
        <v>0</v>
      </c>
      <c r="U219" s="121">
        <v>4.1463233149253</v>
      </c>
      <c r="V219" s="124">
        <v>2.6931821428128</v>
      </c>
      <c r="W219" s="124">
        <v>1.83882497651862</v>
      </c>
      <c r="X219" s="124">
        <v>0.666465296334703</v>
      </c>
      <c r="Y219" s="124">
        <v>0.017395088662176</v>
      </c>
      <c r="Z219" s="126">
        <v>-1.069544189403</v>
      </c>
      <c r="AA219" s="12"/>
    </row>
    <row r="220" ht="12.75" customHeight="1">
      <c r="A220" t="s" s="117">
        <v>641</v>
      </c>
      <c r="B220" t="s" s="118">
        <v>641</v>
      </c>
      <c r="C220" t="s" s="118">
        <v>250</v>
      </c>
      <c r="D220" t="s" s="118">
        <v>310</v>
      </c>
      <c r="E220" s="119">
        <v>26.1945606454718</v>
      </c>
      <c r="F220" s="119">
        <v>8.23879996902393</v>
      </c>
      <c r="G220" s="119">
        <v>34.4333606144958</v>
      </c>
      <c r="H220" s="119">
        <v>378.371363565874</v>
      </c>
      <c r="I220" s="120">
        <v>100</v>
      </c>
      <c r="J220" s="121">
        <v>18.1504500244832</v>
      </c>
      <c r="K220" s="119">
        <v>18.1504500244832</v>
      </c>
      <c r="L220" s="121">
        <v>4.04612272849666</v>
      </c>
      <c r="M220" s="119">
        <v>1.8568662617376</v>
      </c>
      <c r="N220" s="119">
        <v>2.18925646675906</v>
      </c>
      <c r="O220" s="121">
        <v>0</v>
      </c>
      <c r="P220" s="119">
        <v>0</v>
      </c>
      <c r="Q220" s="119">
        <v>0</v>
      </c>
      <c r="R220" s="119">
        <v>0</v>
      </c>
      <c r="S220" s="119">
        <v>0</v>
      </c>
      <c r="T220" s="119">
        <v>0</v>
      </c>
      <c r="U220" s="121">
        <v>3.99798789249193</v>
      </c>
      <c r="V220" s="119">
        <v>2.6931821428128</v>
      </c>
      <c r="W220" s="119">
        <v>1.87543492435498</v>
      </c>
      <c r="X220" s="119">
        <v>0.679734237123047</v>
      </c>
      <c r="Y220" s="119">
        <v>0.017741414874112</v>
      </c>
      <c r="Z220" s="122">
        <v>-1.268104826673</v>
      </c>
      <c r="AA220" s="12"/>
    </row>
    <row r="221" ht="12.75" customHeight="1">
      <c r="A221" t="s" s="117">
        <v>642</v>
      </c>
      <c r="B221" t="s" s="123">
        <v>642</v>
      </c>
      <c r="C221" t="s" s="123">
        <v>250</v>
      </c>
      <c r="D221" t="s" s="123">
        <v>310</v>
      </c>
      <c r="E221" s="124">
        <v>22.4600593149962</v>
      </c>
      <c r="F221" s="124">
        <v>7.06677009258166</v>
      </c>
      <c r="G221" s="124">
        <v>29.5268294075779</v>
      </c>
      <c r="H221" s="124">
        <v>314.687515779796</v>
      </c>
      <c r="I221" s="125">
        <v>100</v>
      </c>
      <c r="J221" s="121">
        <v>14.4187990126552</v>
      </c>
      <c r="K221" s="124">
        <v>14.4187990126552</v>
      </c>
      <c r="L221" s="121">
        <v>3.87262433222274</v>
      </c>
      <c r="M221" s="124">
        <v>1.85569949758185</v>
      </c>
      <c r="N221" s="124">
        <v>2.01692483464089</v>
      </c>
      <c r="O221" s="121">
        <v>0</v>
      </c>
      <c r="P221" s="124">
        <v>0</v>
      </c>
      <c r="Q221" s="124">
        <v>0</v>
      </c>
      <c r="R221" s="124">
        <v>0</v>
      </c>
      <c r="S221" s="124">
        <v>0</v>
      </c>
      <c r="T221" s="124">
        <v>0</v>
      </c>
      <c r="U221" s="121">
        <v>4.16863597011824</v>
      </c>
      <c r="V221" s="124">
        <v>2.6931821428128</v>
      </c>
      <c r="W221" s="124">
        <v>1.87425649255767</v>
      </c>
      <c r="X221" s="124">
        <v>0.679307125295096</v>
      </c>
      <c r="Y221" s="124">
        <v>0.017730267034672</v>
      </c>
      <c r="Z221" s="126">
        <v>-1.095840057582</v>
      </c>
      <c r="AA221" s="12"/>
    </row>
    <row r="222" ht="12.75" customHeight="1">
      <c r="A222" t="s" s="117">
        <v>643</v>
      </c>
      <c r="B222" t="s" s="118">
        <v>643</v>
      </c>
      <c r="C222" t="s" s="118">
        <v>250</v>
      </c>
      <c r="D222" t="s" s="118">
        <v>310</v>
      </c>
      <c r="E222" s="119">
        <v>42.4618055244319</v>
      </c>
      <c r="F222" s="119">
        <v>13.1189736266326</v>
      </c>
      <c r="G222" s="119">
        <v>55.5807791510645</v>
      </c>
      <c r="H222" s="119">
        <v>749.969200281277</v>
      </c>
      <c r="I222" s="120">
        <v>100</v>
      </c>
      <c r="J222" s="121">
        <v>33.6134153891527</v>
      </c>
      <c r="K222" s="119">
        <v>33.6134153891527</v>
      </c>
      <c r="L222" s="121">
        <v>4.84544438896215</v>
      </c>
      <c r="M222" s="119">
        <v>1.8604443384819</v>
      </c>
      <c r="N222" s="119">
        <v>2.98500005048025</v>
      </c>
      <c r="O222" s="121">
        <v>0</v>
      </c>
      <c r="P222" s="119">
        <v>0</v>
      </c>
      <c r="Q222" s="119">
        <v>0</v>
      </c>
      <c r="R222" s="119">
        <v>0</v>
      </c>
      <c r="S222" s="119">
        <v>0</v>
      </c>
      <c r="T222" s="119">
        <v>0</v>
      </c>
      <c r="U222" s="121">
        <v>4.00294574631701</v>
      </c>
      <c r="V222" s="119">
        <v>2.6931821428128</v>
      </c>
      <c r="W222" s="119">
        <v>1.87904878186672</v>
      </c>
      <c r="X222" s="119">
        <v>0.681044046728763</v>
      </c>
      <c r="Y222" s="119">
        <v>0.017775601581728</v>
      </c>
      <c r="Z222" s="122">
        <v>-1.268104826673</v>
      </c>
      <c r="AA222" s="12"/>
    </row>
    <row r="223" ht="12.75" customHeight="1">
      <c r="A223" t="s" s="117">
        <v>644</v>
      </c>
      <c r="B223" t="s" s="123">
        <v>644</v>
      </c>
      <c r="C223" t="s" s="123">
        <v>250</v>
      </c>
      <c r="D223" t="s" s="123">
        <v>310</v>
      </c>
      <c r="E223" s="124">
        <v>35.4487960641547</v>
      </c>
      <c r="F223" s="124">
        <v>11.0062159734745</v>
      </c>
      <c r="G223" s="124">
        <v>46.4550120376292</v>
      </c>
      <c r="H223" s="124">
        <v>612.616475659311</v>
      </c>
      <c r="I223" s="125">
        <v>100</v>
      </c>
      <c r="J223" s="121">
        <v>26.9935149984337</v>
      </c>
      <c r="K223" s="124">
        <v>26.9935149984337</v>
      </c>
      <c r="L223" s="121">
        <v>4.48878056075864</v>
      </c>
      <c r="M223" s="124">
        <v>1.8128403609273</v>
      </c>
      <c r="N223" s="124">
        <v>2.67594019983134</v>
      </c>
      <c r="O223" s="121">
        <v>0</v>
      </c>
      <c r="P223" s="124">
        <v>0</v>
      </c>
      <c r="Q223" s="124">
        <v>0</v>
      </c>
      <c r="R223" s="124">
        <v>0</v>
      </c>
      <c r="S223" s="124">
        <v>0</v>
      </c>
      <c r="T223" s="124">
        <v>0</v>
      </c>
      <c r="U223" s="121">
        <v>3.96650050496231</v>
      </c>
      <c r="V223" s="124">
        <v>2.6931821428128</v>
      </c>
      <c r="W223" s="124">
        <v>1.83096876453657</v>
      </c>
      <c r="X223" s="124">
        <v>0.663617884148364</v>
      </c>
      <c r="Y223" s="124">
        <v>0.017320769732576</v>
      </c>
      <c r="Z223" s="126">
        <v>-1.238589056268</v>
      </c>
      <c r="AA223" s="12"/>
    </row>
    <row r="224" ht="12.75" customHeight="1">
      <c r="A224" t="s" s="117">
        <v>645</v>
      </c>
      <c r="B224" t="s" s="118">
        <v>646</v>
      </c>
      <c r="C224" t="s" s="118">
        <v>250</v>
      </c>
      <c r="D224" t="s" s="118">
        <v>310</v>
      </c>
      <c r="E224" s="119">
        <v>40.2835481321666</v>
      </c>
      <c r="F224" s="119">
        <v>12.4600225489845</v>
      </c>
      <c r="G224" s="119">
        <v>52.743570681151</v>
      </c>
      <c r="H224" s="119">
        <v>707.344486867615</v>
      </c>
      <c r="I224" s="120">
        <v>100</v>
      </c>
      <c r="J224" s="121">
        <v>31.5875810390682</v>
      </c>
      <c r="K224" s="119">
        <v>31.5875810390682</v>
      </c>
      <c r="L224" s="121">
        <v>4.71702477111145</v>
      </c>
      <c r="M224" s="119">
        <v>1.8299529018783</v>
      </c>
      <c r="N224" s="119">
        <v>2.88707186923315</v>
      </c>
      <c r="O224" s="121">
        <v>0</v>
      </c>
      <c r="P224" s="119">
        <v>0</v>
      </c>
      <c r="Q224" s="119">
        <v>0</v>
      </c>
      <c r="R224" s="119">
        <v>0</v>
      </c>
      <c r="S224" s="119">
        <v>0</v>
      </c>
      <c r="T224" s="119">
        <v>0</v>
      </c>
      <c r="U224" s="121">
        <v>3.97894232198689</v>
      </c>
      <c r="V224" s="119">
        <v>2.6931821428128</v>
      </c>
      <c r="W224" s="119">
        <v>1.84825243089708</v>
      </c>
      <c r="X224" s="119">
        <v>0.669882190958311</v>
      </c>
      <c r="Y224" s="119">
        <v>0.017484271377696</v>
      </c>
      <c r="Z224" s="122">
        <v>-1.249858714059</v>
      </c>
      <c r="AA224" s="12"/>
    </row>
    <row r="225" ht="12.75" customHeight="1">
      <c r="A225" t="s" s="117">
        <v>647</v>
      </c>
      <c r="B225" t="s" s="123">
        <v>647</v>
      </c>
      <c r="C225" t="s" s="123">
        <v>250</v>
      </c>
      <c r="D225" t="s" s="123">
        <v>310</v>
      </c>
      <c r="E225" s="124">
        <v>22.5592044062838</v>
      </c>
      <c r="F225" s="124">
        <v>7.14883703440148</v>
      </c>
      <c r="G225" s="124">
        <v>29.7080414406852</v>
      </c>
      <c r="H225" s="124">
        <v>315.935507420462</v>
      </c>
      <c r="I225" s="125">
        <v>100</v>
      </c>
      <c r="J225" s="121">
        <v>14.6581979487152</v>
      </c>
      <c r="K225" s="124">
        <v>14.6581979487152</v>
      </c>
      <c r="L225" s="121">
        <v>3.90139288647631</v>
      </c>
      <c r="M225" s="124">
        <v>1.85958871143435</v>
      </c>
      <c r="N225" s="124">
        <v>2.04180417504196</v>
      </c>
      <c r="O225" s="121">
        <v>0</v>
      </c>
      <c r="P225" s="124">
        <v>0</v>
      </c>
      <c r="Q225" s="124">
        <v>0</v>
      </c>
      <c r="R225" s="124">
        <v>0</v>
      </c>
      <c r="S225" s="124">
        <v>0</v>
      </c>
      <c r="T225" s="124">
        <v>0</v>
      </c>
      <c r="U225" s="121">
        <v>3.99961357109223</v>
      </c>
      <c r="V225" s="124">
        <v>2.6931821428128</v>
      </c>
      <c r="W225" s="124">
        <v>1.87818459854869</v>
      </c>
      <c r="X225" s="124">
        <v>0.680730831388266</v>
      </c>
      <c r="Y225" s="124">
        <v>0.017767426499472</v>
      </c>
      <c r="Z225" s="126">
        <v>-1.270251428157</v>
      </c>
      <c r="AA225" s="12"/>
    </row>
    <row r="226" ht="12.75" customHeight="1">
      <c r="A226" t="s" s="117">
        <v>648</v>
      </c>
      <c r="B226" t="s" s="118">
        <v>649</v>
      </c>
      <c r="C226" t="s" s="118">
        <v>243</v>
      </c>
      <c r="D226" t="s" s="118">
        <v>310</v>
      </c>
      <c r="E226" s="119">
        <v>1.4467253771685</v>
      </c>
      <c r="F226" s="119">
        <v>0.450117142166597</v>
      </c>
      <c r="G226" s="119">
        <v>1.8968425193351</v>
      </c>
      <c r="H226" s="119">
        <v>22.465169752371</v>
      </c>
      <c r="I226" s="120">
        <v>25</v>
      </c>
      <c r="J226" s="121">
        <v>0.96305023267196</v>
      </c>
      <c r="K226" s="119">
        <v>0.96305023267196</v>
      </c>
      <c r="L226" s="121">
        <v>0.349664960875462</v>
      </c>
      <c r="M226" s="119">
        <v>0.23591971229265</v>
      </c>
      <c r="N226" s="119">
        <v>0.113745248582812</v>
      </c>
      <c r="O226" s="121">
        <v>0</v>
      </c>
      <c r="P226" s="119">
        <v>0</v>
      </c>
      <c r="Q226" s="119">
        <v>0</v>
      </c>
      <c r="R226" s="119">
        <v>0</v>
      </c>
      <c r="S226" s="119">
        <v>0</v>
      </c>
      <c r="T226" s="119">
        <v>0</v>
      </c>
      <c r="U226" s="121">
        <v>0.134010183621077</v>
      </c>
      <c r="V226" s="119">
        <v>0.0787102160004</v>
      </c>
      <c r="W226" s="119">
        <v>0.0794263031385255</v>
      </c>
      <c r="X226" s="119">
        <v>0.0287873372038958</v>
      </c>
      <c r="Y226" s="119">
        <v>0.000751364378256</v>
      </c>
      <c r="Z226" s="122">
        <v>-0.0536650371</v>
      </c>
      <c r="AA226" s="12"/>
    </row>
    <row r="227" ht="12.75" customHeight="1">
      <c r="A227" t="s" s="117">
        <v>650</v>
      </c>
      <c r="B227" t="s" s="123">
        <v>651</v>
      </c>
      <c r="C227" t="s" s="123">
        <v>243</v>
      </c>
      <c r="D227" t="s" s="123">
        <v>310</v>
      </c>
      <c r="E227" s="124">
        <v>0.502367250945024</v>
      </c>
      <c r="F227" s="124">
        <v>0.14872658176061</v>
      </c>
      <c r="G227" s="124">
        <v>0.651093832705634</v>
      </c>
      <c r="H227" s="124">
        <v>6.08096672354577</v>
      </c>
      <c r="I227" s="125">
        <v>100</v>
      </c>
      <c r="J227" s="121">
        <v>0</v>
      </c>
      <c r="K227" s="124">
        <v>0</v>
      </c>
      <c r="L227" s="121">
        <v>0.398590605276</v>
      </c>
      <c r="M227" s="124">
        <v>0.210557907120</v>
      </c>
      <c r="N227" s="124">
        <v>0.188032698156</v>
      </c>
      <c r="O227" s="121">
        <v>0.0274949447</v>
      </c>
      <c r="P227" s="124">
        <v>0.0274949447</v>
      </c>
      <c r="Q227" s="124">
        <v>0</v>
      </c>
      <c r="R227" s="124">
        <v>0</v>
      </c>
      <c r="S227" s="124">
        <v>0</v>
      </c>
      <c r="T227" s="124">
        <v>0</v>
      </c>
      <c r="U227" s="121">
        <v>0.07628170096902399</v>
      </c>
      <c r="V227" s="124">
        <v>0.062146400238</v>
      </c>
      <c r="W227" s="124">
        <v>0.004253269723824</v>
      </c>
      <c r="X227" s="124">
        <v>0</v>
      </c>
      <c r="Y227" s="124">
        <v>0.003270032898</v>
      </c>
      <c r="Z227" s="126">
        <v>0.0066119981092</v>
      </c>
      <c r="AA227" s="12"/>
    </row>
    <row r="228" ht="12.75" customHeight="1">
      <c r="A228" t="s" s="117">
        <v>652</v>
      </c>
      <c r="B228" t="s" s="118">
        <v>653</v>
      </c>
      <c r="C228" t="s" s="118">
        <v>62</v>
      </c>
      <c r="D228" t="s" s="118">
        <v>310</v>
      </c>
      <c r="E228" s="119">
        <v>0.289731135200274</v>
      </c>
      <c r="F228" s="119">
        <v>0.109038755341451</v>
      </c>
      <c r="G228" s="119">
        <v>0.398769890541725</v>
      </c>
      <c r="H228" s="119">
        <v>5.33665404689212</v>
      </c>
      <c r="I228" s="120">
        <v>15</v>
      </c>
      <c r="J228" s="121">
        <v>0.208745057540</v>
      </c>
      <c r="K228" s="119">
        <v>0.208745057540</v>
      </c>
      <c r="L228" s="121">
        <v>0.00798066682533</v>
      </c>
      <c r="M228" s="119">
        <v>0.00798066682533</v>
      </c>
      <c r="N228" s="119">
        <v>0</v>
      </c>
      <c r="O228" s="121">
        <v>0</v>
      </c>
      <c r="P228" s="119">
        <v>0</v>
      </c>
      <c r="Q228" s="119">
        <v>0</v>
      </c>
      <c r="R228" s="119">
        <v>0</v>
      </c>
      <c r="S228" s="119">
        <v>0</v>
      </c>
      <c r="T228" s="119">
        <v>0</v>
      </c>
      <c r="U228" s="121">
        <v>0.073005410834944</v>
      </c>
      <c r="V228" s="119">
        <v>0</v>
      </c>
      <c r="W228" s="119">
        <v>0.000316393755804</v>
      </c>
      <c r="X228" s="119">
        <v>0.146420385241</v>
      </c>
      <c r="Y228" s="119">
        <v>0</v>
      </c>
      <c r="Z228" s="122">
        <v>-0.07373136816186</v>
      </c>
      <c r="AA228" s="12"/>
    </row>
    <row r="229" ht="12.75" customHeight="1">
      <c r="A229" t="s" s="117">
        <v>654</v>
      </c>
      <c r="B229" t="s" s="123">
        <v>655</v>
      </c>
      <c r="C229" t="s" s="123">
        <v>243</v>
      </c>
      <c r="D229" t="s" s="123">
        <v>310</v>
      </c>
      <c r="E229" s="124">
        <v>2.46234107800705</v>
      </c>
      <c r="F229" s="124">
        <v>0.767037493470246</v>
      </c>
      <c r="G229" s="124">
        <v>3.2293785714773</v>
      </c>
      <c r="H229" s="124">
        <v>39.4036843018089</v>
      </c>
      <c r="I229" s="125">
        <v>25</v>
      </c>
      <c r="J229" s="121">
        <v>1.71953333523864</v>
      </c>
      <c r="K229" s="124">
        <v>1.71953333523864</v>
      </c>
      <c r="L229" s="121">
        <v>0.563898339714317</v>
      </c>
      <c r="M229" s="124">
        <v>0.4214352130569</v>
      </c>
      <c r="N229" s="124">
        <v>0.142463126657417</v>
      </c>
      <c r="O229" s="121">
        <v>0</v>
      </c>
      <c r="P229" s="124">
        <v>0</v>
      </c>
      <c r="Q229" s="124">
        <v>0</v>
      </c>
      <c r="R229" s="124">
        <v>0</v>
      </c>
      <c r="S229" s="124">
        <v>0</v>
      </c>
      <c r="T229" s="124">
        <v>0</v>
      </c>
      <c r="U229" s="121">
        <v>0.178909403054096</v>
      </c>
      <c r="V229" s="124">
        <v>0.0787102160004</v>
      </c>
      <c r="W229" s="124">
        <v>0.141883188395823</v>
      </c>
      <c r="X229" s="124">
        <v>0.0514242640852976</v>
      </c>
      <c r="Y229" s="124">
        <v>0.001342199868576</v>
      </c>
      <c r="Z229" s="126">
        <v>-0.094450465296</v>
      </c>
      <c r="AA229" s="12"/>
    </row>
    <row r="230" ht="12.75" customHeight="1">
      <c r="A230" t="s" s="117">
        <v>656</v>
      </c>
      <c r="B230" t="s" s="118">
        <v>657</v>
      </c>
      <c r="C230" t="s" s="118">
        <v>62</v>
      </c>
      <c r="D230" t="s" s="118">
        <v>310</v>
      </c>
      <c r="E230" s="119">
        <v>0.776177245127603</v>
      </c>
      <c r="F230" s="119">
        <v>0.23360494230644</v>
      </c>
      <c r="G230" s="119">
        <v>1.00978218743404</v>
      </c>
      <c r="H230" s="119">
        <v>5.10816588747942</v>
      </c>
      <c r="I230" s="120">
        <v>20</v>
      </c>
      <c r="J230" s="121">
        <v>0.750048564880</v>
      </c>
      <c r="K230" s="119">
        <v>0.750048564880</v>
      </c>
      <c r="L230" s="121">
        <v>0.00798066682533</v>
      </c>
      <c r="M230" s="119">
        <v>0.00798066682533</v>
      </c>
      <c r="N230" s="119">
        <v>0</v>
      </c>
      <c r="O230" s="121">
        <v>0</v>
      </c>
      <c r="P230" s="119">
        <v>0</v>
      </c>
      <c r="Q230" s="119">
        <v>0</v>
      </c>
      <c r="R230" s="119">
        <v>0</v>
      </c>
      <c r="S230" s="119">
        <v>0</v>
      </c>
      <c r="T230" s="119">
        <v>0</v>
      </c>
      <c r="U230" s="121">
        <v>0.018148013422273</v>
      </c>
      <c r="V230" s="119">
        <v>0</v>
      </c>
      <c r="W230" s="119">
        <v>0.00163346981805</v>
      </c>
      <c r="X230" s="119">
        <v>0.0131274421114</v>
      </c>
      <c r="Y230" s="119">
        <v>0.0058929664446</v>
      </c>
      <c r="Z230" s="122">
        <v>-0.002505864951777</v>
      </c>
      <c r="AA230" s="12"/>
    </row>
    <row r="231" ht="12.75" customHeight="1">
      <c r="A231" t="s" s="117">
        <v>658</v>
      </c>
      <c r="B231" t="s" s="123">
        <v>659</v>
      </c>
      <c r="C231" t="s" s="123">
        <v>62</v>
      </c>
      <c r="D231" t="s" s="123">
        <v>310</v>
      </c>
      <c r="E231" s="124">
        <v>2.10340667490533</v>
      </c>
      <c r="F231" s="124">
        <v>0.631022027546161</v>
      </c>
      <c r="G231" s="124">
        <v>2.73442870245149</v>
      </c>
      <c r="H231" s="124">
        <v>15.840112540724</v>
      </c>
      <c r="I231" s="125">
        <v>15</v>
      </c>
      <c r="J231" s="121">
        <v>2.095426008080</v>
      </c>
      <c r="K231" s="124">
        <v>2.095426008080</v>
      </c>
      <c r="L231" s="121">
        <v>0.00798066682533</v>
      </c>
      <c r="M231" s="124">
        <v>0.00798066682533</v>
      </c>
      <c r="N231" s="124">
        <v>0</v>
      </c>
      <c r="O231" s="121">
        <v>0</v>
      </c>
      <c r="P231" s="124">
        <v>0</v>
      </c>
      <c r="Q231" s="124">
        <v>0</v>
      </c>
      <c r="R231" s="124">
        <v>0</v>
      </c>
      <c r="S231" s="124">
        <v>0</v>
      </c>
      <c r="T231" s="124">
        <v>0</v>
      </c>
      <c r="U231" s="121">
        <v>0</v>
      </c>
      <c r="V231" s="124">
        <v>0</v>
      </c>
      <c r="W231" s="124">
        <v>0</v>
      </c>
      <c r="X231" s="124">
        <v>0</v>
      </c>
      <c r="Y231" s="124">
        <v>0</v>
      </c>
      <c r="Z231" s="126">
        <v>0</v>
      </c>
      <c r="AA231" s="12"/>
    </row>
    <row r="232" ht="12.75" customHeight="1">
      <c r="A232" t="s" s="117">
        <v>660</v>
      </c>
      <c r="B232" t="s" s="118">
        <v>661</v>
      </c>
      <c r="C232" t="s" s="118">
        <v>243</v>
      </c>
      <c r="D232" t="s" s="118">
        <v>310</v>
      </c>
      <c r="E232" s="119">
        <v>2.27015346662145</v>
      </c>
      <c r="F232" s="119">
        <v>0.709381197625909</v>
      </c>
      <c r="G232" s="119">
        <v>2.97953466424736</v>
      </c>
      <c r="H232" s="119">
        <v>37.3295020844615</v>
      </c>
      <c r="I232" s="120">
        <v>25</v>
      </c>
      <c r="J232" s="121">
        <v>1.69573219240892</v>
      </c>
      <c r="K232" s="119">
        <v>1.69573219240892</v>
      </c>
      <c r="L232" s="121">
        <v>0.555899470634457</v>
      </c>
      <c r="M232" s="119">
        <v>0.419216711541</v>
      </c>
      <c r="N232" s="119">
        <v>0.136682759093457</v>
      </c>
      <c r="O232" s="121">
        <v>0</v>
      </c>
      <c r="P232" s="119">
        <v>0</v>
      </c>
      <c r="Q232" s="119">
        <v>0</v>
      </c>
      <c r="R232" s="119">
        <v>0</v>
      </c>
      <c r="S232" s="119">
        <v>0</v>
      </c>
      <c r="T232" s="119">
        <v>0</v>
      </c>
      <c r="U232" s="121">
        <v>0.0185218035780698</v>
      </c>
      <c r="V232" s="119">
        <v>0.0787033244538</v>
      </c>
      <c r="W232" s="119">
        <v>0.0028227258577094</v>
      </c>
      <c r="X232" s="119">
        <v>0.0301114167967404</v>
      </c>
      <c r="Y232" s="119">
        <v>0.00133476797382</v>
      </c>
      <c r="Z232" s="122">
        <v>-0.094450431504</v>
      </c>
      <c r="AA232" s="12"/>
    </row>
    <row r="233" ht="12.75" customHeight="1">
      <c r="A233" t="s" s="117">
        <v>662</v>
      </c>
      <c r="B233" t="s" s="123">
        <v>663</v>
      </c>
      <c r="C233" t="s" s="123">
        <v>243</v>
      </c>
      <c r="D233" t="s" s="123">
        <v>310</v>
      </c>
      <c r="E233" s="124">
        <v>1.89093987940064</v>
      </c>
      <c r="F233" s="124">
        <v>0.583381498131688</v>
      </c>
      <c r="G233" s="124">
        <v>2.47432137753232</v>
      </c>
      <c r="H233" s="124">
        <v>29.4826491812578</v>
      </c>
      <c r="I233" s="125">
        <v>25</v>
      </c>
      <c r="J233" s="121">
        <v>1.27763978131428</v>
      </c>
      <c r="K233" s="124">
        <v>1.27763978131428</v>
      </c>
      <c r="L233" s="121">
        <v>0.441998231346234</v>
      </c>
      <c r="M233" s="124">
        <v>0.31665979187055</v>
      </c>
      <c r="N233" s="124">
        <v>0.125338439475684</v>
      </c>
      <c r="O233" s="121">
        <v>0</v>
      </c>
      <c r="P233" s="124">
        <v>0</v>
      </c>
      <c r="Q233" s="124">
        <v>0</v>
      </c>
      <c r="R233" s="124">
        <v>0</v>
      </c>
      <c r="S233" s="124">
        <v>0</v>
      </c>
      <c r="T233" s="124">
        <v>0</v>
      </c>
      <c r="U233" s="121">
        <v>0.171301866740122</v>
      </c>
      <c r="V233" s="124">
        <v>0.0787102160004</v>
      </c>
      <c r="W233" s="124">
        <v>0.106608796596419</v>
      </c>
      <c r="X233" s="124">
        <v>0.0386393833686317</v>
      </c>
      <c r="Y233" s="124">
        <v>0.001008507874672</v>
      </c>
      <c r="Z233" s="126">
        <v>-0.0536650371</v>
      </c>
      <c r="AA233" s="12"/>
    </row>
    <row r="234" ht="12.75" customHeight="1">
      <c r="A234" t="s" s="117">
        <v>664</v>
      </c>
      <c r="B234" t="s" s="118">
        <v>665</v>
      </c>
      <c r="C234" t="s" s="118">
        <v>247</v>
      </c>
      <c r="D234" t="s" s="118">
        <v>310</v>
      </c>
      <c r="E234" s="119">
        <v>1.76053121248154</v>
      </c>
      <c r="F234" s="119">
        <v>0.5482837744438021</v>
      </c>
      <c r="G234" s="119">
        <v>2.30881498692534</v>
      </c>
      <c r="H234" s="119">
        <v>27.5249958985401</v>
      </c>
      <c r="I234" s="120">
        <v>25</v>
      </c>
      <c r="J234" s="121">
        <v>1.19579890899295</v>
      </c>
      <c r="K234" s="119">
        <v>1.19579890899295</v>
      </c>
      <c r="L234" s="121">
        <v>0.416977962535585</v>
      </c>
      <c r="M234" s="119">
        <v>0.29472462574245</v>
      </c>
      <c r="N234" s="119">
        <v>0.122253336793135</v>
      </c>
      <c r="O234" s="121">
        <v>0</v>
      </c>
      <c r="P234" s="119">
        <v>0</v>
      </c>
      <c r="Q234" s="119">
        <v>0</v>
      </c>
      <c r="R234" s="119">
        <v>0</v>
      </c>
      <c r="S234" s="119">
        <v>0</v>
      </c>
      <c r="T234" s="119">
        <v>0</v>
      </c>
      <c r="U234" s="121">
        <v>0.147754340953012</v>
      </c>
      <c r="V234" s="119">
        <v>0.0787102160004</v>
      </c>
      <c r="W234" s="119">
        <v>0.09922395733329149</v>
      </c>
      <c r="X234" s="119">
        <v>0.0359628159134722</v>
      </c>
      <c r="Y234" s="119">
        <v>0.000938648080848</v>
      </c>
      <c r="Z234" s="122">
        <v>-0.067081296375</v>
      </c>
      <c r="AA234" s="12"/>
    </row>
    <row r="235" ht="12.75" customHeight="1">
      <c r="A235" t="s" s="117">
        <v>666</v>
      </c>
      <c r="B235" t="s" s="123">
        <v>667</v>
      </c>
      <c r="C235" t="s" s="123">
        <v>247</v>
      </c>
      <c r="D235" t="s" s="123">
        <v>310</v>
      </c>
      <c r="E235" s="124">
        <v>0.724022464240912</v>
      </c>
      <c r="F235" s="124">
        <v>0.224290530547578</v>
      </c>
      <c r="G235" s="124">
        <v>0.94831299478849</v>
      </c>
      <c r="H235" s="124">
        <v>10.898313454884</v>
      </c>
      <c r="I235" s="125">
        <v>50</v>
      </c>
      <c r="J235" s="121">
        <v>0.42692655605348</v>
      </c>
      <c r="K235" s="124">
        <v>0.42692655605348</v>
      </c>
      <c r="L235" s="121">
        <v>0.198859572195625</v>
      </c>
      <c r="M235" s="124">
        <v>0.10480417788525</v>
      </c>
      <c r="N235" s="124">
        <v>0.0940553943103745</v>
      </c>
      <c r="O235" s="121">
        <v>0</v>
      </c>
      <c r="P235" s="124">
        <v>0</v>
      </c>
      <c r="Q235" s="124">
        <v>0</v>
      </c>
      <c r="R235" s="124">
        <v>0</v>
      </c>
      <c r="S235" s="124">
        <v>0</v>
      </c>
      <c r="T235" s="124">
        <v>0</v>
      </c>
      <c r="U235" s="121">
        <v>0.0982363359918076</v>
      </c>
      <c r="V235" s="124">
        <v>0.0787033244538</v>
      </c>
      <c r="W235" s="124">
        <v>0.0352840732213675</v>
      </c>
      <c r="X235" s="124">
        <v>0.0075278541991851</v>
      </c>
      <c r="Y235" s="124">
        <v>0.000333691993455</v>
      </c>
      <c r="Z235" s="126">
        <v>-0.023612607876</v>
      </c>
      <c r="AA235" s="12"/>
    </row>
    <row r="236" ht="12.75" customHeight="1">
      <c r="A236" t="s" s="117">
        <v>668</v>
      </c>
      <c r="B236" t="s" s="118">
        <v>669</v>
      </c>
      <c r="C236" t="s" s="118">
        <v>247</v>
      </c>
      <c r="D236" t="s" s="118">
        <v>310</v>
      </c>
      <c r="E236" s="119">
        <v>1.23626763108595</v>
      </c>
      <c r="F236" s="119">
        <v>0.384242898832126</v>
      </c>
      <c r="G236" s="119">
        <v>1.62051052991808</v>
      </c>
      <c r="H236" s="119">
        <v>19.038064057814</v>
      </c>
      <c r="I236" s="120">
        <v>25</v>
      </c>
      <c r="J236" s="121">
        <v>0.806395054761438</v>
      </c>
      <c r="K236" s="119">
        <v>0.806395054761438</v>
      </c>
      <c r="L236" s="121">
        <v>0.304792391085569</v>
      </c>
      <c r="M236" s="119">
        <v>0.196833113075025</v>
      </c>
      <c r="N236" s="119">
        <v>0.107959278010544</v>
      </c>
      <c r="O236" s="121">
        <v>0</v>
      </c>
      <c r="P236" s="119">
        <v>0</v>
      </c>
      <c r="Q236" s="119">
        <v>0</v>
      </c>
      <c r="R236" s="119">
        <v>0</v>
      </c>
      <c r="S236" s="119">
        <v>0</v>
      </c>
      <c r="T236" s="119">
        <v>0</v>
      </c>
      <c r="U236" s="121">
        <v>0.125080185238944</v>
      </c>
      <c r="V236" s="119">
        <v>0.0787102160004</v>
      </c>
      <c r="W236" s="119">
        <v>0.0662671480685917</v>
      </c>
      <c r="X236" s="119">
        <v>0.0240179217917766</v>
      </c>
      <c r="Y236" s="119">
        <v>0.000626880171176</v>
      </c>
      <c r="Z236" s="122">
        <v>-0.044541980793</v>
      </c>
      <c r="AA236" s="12"/>
    </row>
    <row r="237" ht="12.75" customHeight="1">
      <c r="A237" t="s" s="117">
        <v>670</v>
      </c>
      <c r="B237" t="s" s="123">
        <v>671</v>
      </c>
      <c r="C237" t="s" s="123">
        <v>374</v>
      </c>
      <c r="D237" t="s" s="123">
        <v>310</v>
      </c>
      <c r="E237" s="124">
        <v>28.9041894166381</v>
      </c>
      <c r="F237" s="124">
        <v>8.9301373188136</v>
      </c>
      <c r="G237" s="124">
        <v>37.8343267354517</v>
      </c>
      <c r="H237" s="124">
        <v>425.050249283444</v>
      </c>
      <c r="I237" s="125">
        <v>40</v>
      </c>
      <c r="J237" s="121">
        <v>14.2209679897269</v>
      </c>
      <c r="K237" s="124">
        <v>14.2209679897269</v>
      </c>
      <c r="L237" s="121">
        <v>10.8431987507854</v>
      </c>
      <c r="M237" s="124">
        <v>3.79581049261836</v>
      </c>
      <c r="N237" s="124">
        <v>7.04738825816702</v>
      </c>
      <c r="O237" s="121">
        <v>0</v>
      </c>
      <c r="P237" s="124">
        <v>0</v>
      </c>
      <c r="Q237" s="124">
        <v>0</v>
      </c>
      <c r="R237" s="124">
        <v>0</v>
      </c>
      <c r="S237" s="124">
        <v>0</v>
      </c>
      <c r="T237" s="124">
        <v>0</v>
      </c>
      <c r="U237" s="121">
        <v>3.84002267612585</v>
      </c>
      <c r="V237" s="124">
        <v>2.5891146437616</v>
      </c>
      <c r="W237" s="124">
        <v>1.28145940578854</v>
      </c>
      <c r="X237" s="124">
        <v>0.81837071976704</v>
      </c>
      <c r="Y237" s="124">
        <v>0.014011703376676</v>
      </c>
      <c r="Z237" s="126">
        <v>-0.862933796568</v>
      </c>
      <c r="AA237" s="12"/>
    </row>
    <row r="238" ht="12.75" customHeight="1">
      <c r="A238" t="s" s="117">
        <v>672</v>
      </c>
      <c r="B238" t="s" s="118">
        <v>673</v>
      </c>
      <c r="C238" t="s" s="118">
        <v>374</v>
      </c>
      <c r="D238" t="s" s="118">
        <v>310</v>
      </c>
      <c r="E238" s="119">
        <v>38.7394461702719</v>
      </c>
      <c r="F238" s="119">
        <v>11.9901910103945</v>
      </c>
      <c r="G238" s="119">
        <v>50.7296371806664</v>
      </c>
      <c r="H238" s="119">
        <v>579.120184847513</v>
      </c>
      <c r="I238" s="120">
        <v>40</v>
      </c>
      <c r="J238" s="121">
        <v>19.812035097395</v>
      </c>
      <c r="K238" s="119">
        <v>19.812035097395</v>
      </c>
      <c r="L238" s="121">
        <v>14.5279421196078</v>
      </c>
      <c r="M238" s="119">
        <v>5.34653028184988</v>
      </c>
      <c r="N238" s="119">
        <v>9.181411837757899</v>
      </c>
      <c r="O238" s="121">
        <v>0</v>
      </c>
      <c r="P238" s="119">
        <v>0</v>
      </c>
      <c r="Q238" s="119">
        <v>0</v>
      </c>
      <c r="R238" s="119">
        <v>0</v>
      </c>
      <c r="S238" s="119">
        <v>0</v>
      </c>
      <c r="T238" s="119">
        <v>0</v>
      </c>
      <c r="U238" s="121">
        <v>4.39946895326909</v>
      </c>
      <c r="V238" s="119">
        <v>3.021271150032</v>
      </c>
      <c r="W238" s="119">
        <v>1.80396778222043</v>
      </c>
      <c r="X238" s="119">
        <v>0.782905158375042</v>
      </c>
      <c r="Y238" s="119">
        <v>0.019180472193615</v>
      </c>
      <c r="Z238" s="122">
        <v>-1.227855609552</v>
      </c>
      <c r="AA238" s="12"/>
    </row>
    <row r="239" ht="12.75" customHeight="1">
      <c r="A239" t="s" s="117">
        <v>674</v>
      </c>
      <c r="B239" t="s" s="123">
        <v>675</v>
      </c>
      <c r="C239" t="s" s="123">
        <v>374</v>
      </c>
      <c r="D239" t="s" s="123">
        <v>310</v>
      </c>
      <c r="E239" s="124">
        <v>205.845353363197</v>
      </c>
      <c r="F239" s="124">
        <v>80.13621281945591</v>
      </c>
      <c r="G239" s="124">
        <v>285.981566182653</v>
      </c>
      <c r="H239" s="124">
        <v>2981.193884529290</v>
      </c>
      <c r="I239" s="125">
        <v>40</v>
      </c>
      <c r="J239" s="121">
        <v>178.458769349557</v>
      </c>
      <c r="K239" s="124">
        <v>178.458769349557</v>
      </c>
      <c r="L239" s="121">
        <v>57.1276675108825</v>
      </c>
      <c r="M239" s="124">
        <v>31.2859611171406</v>
      </c>
      <c r="N239" s="124">
        <v>25.841706393742</v>
      </c>
      <c r="O239" s="121">
        <v>0</v>
      </c>
      <c r="P239" s="124">
        <v>0</v>
      </c>
      <c r="Q239" s="124">
        <v>0</v>
      </c>
      <c r="R239" s="124">
        <v>0</v>
      </c>
      <c r="S239" s="124">
        <v>0</v>
      </c>
      <c r="T239" s="124">
        <v>0</v>
      </c>
      <c r="U239" s="121">
        <v>-29.7410834972425</v>
      </c>
      <c r="V239" s="124">
        <v>5.9272073739125</v>
      </c>
      <c r="W239" s="124">
        <v>0.211051416711285</v>
      </c>
      <c r="X239" s="124">
        <v>25.2801446028984</v>
      </c>
      <c r="Y239" s="124">
        <v>0.115858529801285</v>
      </c>
      <c r="Z239" s="126">
        <v>-61.275345420566</v>
      </c>
      <c r="AA239" s="12"/>
    </row>
    <row r="240" ht="12.75" customHeight="1">
      <c r="A240" t="s" s="117">
        <v>676</v>
      </c>
      <c r="B240" t="s" s="118">
        <v>677</v>
      </c>
      <c r="C240" t="s" s="118">
        <v>247</v>
      </c>
      <c r="D240" t="s" s="118">
        <v>310</v>
      </c>
      <c r="E240" s="119">
        <v>2.7821559037327</v>
      </c>
      <c r="F240" s="119">
        <v>0.863303935235826</v>
      </c>
      <c r="G240" s="119">
        <v>3.64545983896853</v>
      </c>
      <c r="H240" s="119">
        <v>41.2801995863864</v>
      </c>
      <c r="I240" s="120">
        <v>40</v>
      </c>
      <c r="J240" s="121">
        <v>1.49848123868797</v>
      </c>
      <c r="K240" s="119">
        <v>1.49848123868797</v>
      </c>
      <c r="L240" s="121">
        <v>1.05418866614142</v>
      </c>
      <c r="M240" s="119">
        <v>0.420385125316725</v>
      </c>
      <c r="N240" s="119">
        <v>0.633803540824697</v>
      </c>
      <c r="O240" s="121">
        <v>0</v>
      </c>
      <c r="P240" s="119">
        <v>0</v>
      </c>
      <c r="Q240" s="119">
        <v>0</v>
      </c>
      <c r="R240" s="119">
        <v>0</v>
      </c>
      <c r="S240" s="119">
        <v>0</v>
      </c>
      <c r="T240" s="119">
        <v>0</v>
      </c>
      <c r="U240" s="121">
        <v>0.229485998903311</v>
      </c>
      <c r="V240" s="119">
        <v>0.130666790244</v>
      </c>
      <c r="W240" s="119">
        <v>0.14173850964051</v>
      </c>
      <c r="X240" s="119">
        <v>0.0512555764845614</v>
      </c>
      <c r="Y240" s="119">
        <v>0.00134888857224</v>
      </c>
      <c r="Z240" s="122">
        <v>-0.095523766038</v>
      </c>
      <c r="AA240" s="12"/>
    </row>
    <row r="241" ht="12.75" customHeight="1">
      <c r="A241" t="s" s="117">
        <v>678</v>
      </c>
      <c r="B241" t="s" s="123">
        <v>679</v>
      </c>
      <c r="C241" t="s" s="123">
        <v>247</v>
      </c>
      <c r="D241" t="s" s="123">
        <v>310</v>
      </c>
      <c r="E241" s="124">
        <v>5.02083053360088</v>
      </c>
      <c r="F241" s="124">
        <v>1.55808964783178</v>
      </c>
      <c r="G241" s="124">
        <v>6.57892018143266</v>
      </c>
      <c r="H241" s="124">
        <v>74.483987567249</v>
      </c>
      <c r="I241" s="125">
        <v>40</v>
      </c>
      <c r="J241" s="121">
        <v>2.69996944117067</v>
      </c>
      <c r="K241" s="124">
        <v>2.69996944117067</v>
      </c>
      <c r="L241" s="121">
        <v>1.87189546458282</v>
      </c>
      <c r="M241" s="124">
        <v>0.75900341859849</v>
      </c>
      <c r="N241" s="124">
        <v>1.11289204598433</v>
      </c>
      <c r="O241" s="121">
        <v>0</v>
      </c>
      <c r="P241" s="124">
        <v>0</v>
      </c>
      <c r="Q241" s="124">
        <v>0</v>
      </c>
      <c r="R241" s="124">
        <v>0</v>
      </c>
      <c r="S241" s="124">
        <v>0</v>
      </c>
      <c r="T241" s="124">
        <v>0</v>
      </c>
      <c r="U241" s="121">
        <v>0.448965627847393</v>
      </c>
      <c r="V241" s="124">
        <v>0.270894565140</v>
      </c>
      <c r="W241" s="124">
        <v>0.255893158953549</v>
      </c>
      <c r="X241" s="124">
        <v>0.09254463508214809</v>
      </c>
      <c r="Y241" s="124">
        <v>0.002434688133696</v>
      </c>
      <c r="Z241" s="126">
        <v>-0.172801419462</v>
      </c>
      <c r="AA241" s="12"/>
    </row>
    <row r="242" ht="12.75" customHeight="1">
      <c r="A242" t="s" s="117">
        <v>680</v>
      </c>
      <c r="B242" t="s" s="118">
        <v>681</v>
      </c>
      <c r="C242" t="s" s="118">
        <v>247</v>
      </c>
      <c r="D242" t="s" s="118">
        <v>310</v>
      </c>
      <c r="E242" s="119">
        <v>10.8296425188455</v>
      </c>
      <c r="F242" s="119">
        <v>3.37366410096851</v>
      </c>
      <c r="G242" s="119">
        <v>14.203306619814</v>
      </c>
      <c r="H242" s="119">
        <v>161.924137865182</v>
      </c>
      <c r="I242" s="120">
        <v>40</v>
      </c>
      <c r="J242" s="121">
        <v>6.43646685508123</v>
      </c>
      <c r="K242" s="119">
        <v>6.43646685508123</v>
      </c>
      <c r="L242" s="121">
        <v>3.4890518502895</v>
      </c>
      <c r="M242" s="119">
        <v>1.82880947300567</v>
      </c>
      <c r="N242" s="119">
        <v>1.66024237728383</v>
      </c>
      <c r="O242" s="121">
        <v>0</v>
      </c>
      <c r="P242" s="119">
        <v>0</v>
      </c>
      <c r="Q242" s="119">
        <v>0</v>
      </c>
      <c r="R242" s="119">
        <v>0</v>
      </c>
      <c r="S242" s="119">
        <v>0</v>
      </c>
      <c r="T242" s="119">
        <v>0</v>
      </c>
      <c r="U242" s="121">
        <v>0.904123813474762</v>
      </c>
      <c r="V242" s="119">
        <v>0.474862237716</v>
      </c>
      <c r="W242" s="119">
        <v>0.61627004805451</v>
      </c>
      <c r="X242" s="119">
        <v>0.223043692712547</v>
      </c>
      <c r="Y242" s="119">
        <v>0.005851872516704</v>
      </c>
      <c r="Z242" s="122">
        <v>-0.415904037525</v>
      </c>
      <c r="AA242" s="12"/>
    </row>
    <row r="243" ht="12.75" customHeight="1">
      <c r="A243" t="s" s="117">
        <v>682</v>
      </c>
      <c r="B243" t="s" s="123">
        <v>683</v>
      </c>
      <c r="C243" t="s" s="123">
        <v>374</v>
      </c>
      <c r="D243" t="s" s="123">
        <v>310</v>
      </c>
      <c r="E243" s="124">
        <v>8.5820070164744</v>
      </c>
      <c r="F243" s="124">
        <v>5.07426209677637</v>
      </c>
      <c r="G243" s="124">
        <v>13.6562691132508</v>
      </c>
      <c r="H243" s="124">
        <v>101.263575448264</v>
      </c>
      <c r="I243" s="125">
        <v>40</v>
      </c>
      <c r="J243" s="121">
        <v>15.0143899220426</v>
      </c>
      <c r="K243" s="124">
        <v>15.0143899220426</v>
      </c>
      <c r="L243" s="121">
        <v>1.29652962435907</v>
      </c>
      <c r="M243" s="124">
        <v>0.40580057336985</v>
      </c>
      <c r="N243" s="124">
        <v>0.8907290509892229</v>
      </c>
      <c r="O243" s="121">
        <v>0</v>
      </c>
      <c r="P243" s="124">
        <v>0</v>
      </c>
      <c r="Q243" s="124">
        <v>0</v>
      </c>
      <c r="R243" s="124">
        <v>0</v>
      </c>
      <c r="S243" s="124">
        <v>0</v>
      </c>
      <c r="T243" s="124">
        <v>0</v>
      </c>
      <c r="U243" s="121">
        <v>-7.72891252992723</v>
      </c>
      <c r="V243" s="124">
        <v>0.4315191072936</v>
      </c>
      <c r="W243" s="124">
        <v>0.13661952636785</v>
      </c>
      <c r="X243" s="124">
        <v>0.0338557308955807</v>
      </c>
      <c r="Y243" s="124">
        <v>0.001292406185744</v>
      </c>
      <c r="Z243" s="126">
        <v>-8.332199300670</v>
      </c>
      <c r="AA243" s="12"/>
    </row>
    <row r="244" ht="12.75" customHeight="1">
      <c r="A244" t="s" s="117">
        <v>684</v>
      </c>
      <c r="B244" t="s" s="118">
        <v>685</v>
      </c>
      <c r="C244" t="s" s="118">
        <v>243</v>
      </c>
      <c r="D244" t="s" s="118">
        <v>251</v>
      </c>
      <c r="E244" s="119">
        <v>0.87473915419846</v>
      </c>
      <c r="F244" s="119">
        <v>0</v>
      </c>
      <c r="G244" s="119">
        <v>0.87473915419846</v>
      </c>
      <c r="H244" s="119">
        <v>10.325108477</v>
      </c>
      <c r="I244" s="120">
        <v>75</v>
      </c>
      <c r="J244" s="121">
        <v>0.6910538120700001</v>
      </c>
      <c r="K244" s="119">
        <v>0.6910538120700001</v>
      </c>
      <c r="L244" s="121">
        <v>0.187507997097</v>
      </c>
      <c r="M244" s="119">
        <v>0.032175697467</v>
      </c>
      <c r="N244" s="119">
        <v>0.155332299630</v>
      </c>
      <c r="O244" s="121">
        <v>0.0103738670796</v>
      </c>
      <c r="P244" s="119">
        <v>0</v>
      </c>
      <c r="Q244" s="119">
        <v>0.0103738670796</v>
      </c>
      <c r="R244" s="119">
        <v>0</v>
      </c>
      <c r="S244" s="119">
        <v>0</v>
      </c>
      <c r="T244" s="119">
        <v>0</v>
      </c>
      <c r="U244" s="121">
        <v>-0.01419652204814</v>
      </c>
      <c r="V244" s="119">
        <v>0</v>
      </c>
      <c r="W244" s="119">
        <v>0.0093050794952</v>
      </c>
      <c r="X244" s="119">
        <v>0.0020055573686</v>
      </c>
      <c r="Y244" s="119">
        <v>8.888726766e-05</v>
      </c>
      <c r="Z244" s="122">
        <v>-0.0255960461796</v>
      </c>
      <c r="AA244" s="12"/>
    </row>
    <row r="245" ht="12.75" customHeight="1">
      <c r="A245" t="s" s="117">
        <v>686</v>
      </c>
      <c r="B245" t="s" s="123">
        <v>687</v>
      </c>
      <c r="C245" t="s" s="123">
        <v>243</v>
      </c>
      <c r="D245" t="s" s="123">
        <v>310</v>
      </c>
      <c r="E245" s="124">
        <v>2.87435735412719</v>
      </c>
      <c r="F245" s="124">
        <v>0.9421640102126621</v>
      </c>
      <c r="G245" s="124">
        <v>3.81652136433985</v>
      </c>
      <c r="H245" s="124">
        <v>46.2114095388039</v>
      </c>
      <c r="I245" s="125">
        <v>100</v>
      </c>
      <c r="J245" s="121">
        <v>2.65982705212742</v>
      </c>
      <c r="K245" s="124">
        <v>2.65982705212742</v>
      </c>
      <c r="L245" s="121">
        <v>0.339336018188638</v>
      </c>
      <c r="M245" s="124">
        <v>0.212075302881488</v>
      </c>
      <c r="N245" s="124">
        <v>0.127260715307151</v>
      </c>
      <c r="O245" s="121">
        <v>0</v>
      </c>
      <c r="P245" s="124">
        <v>0</v>
      </c>
      <c r="Q245" s="124">
        <v>0</v>
      </c>
      <c r="R245" s="124">
        <v>0</v>
      </c>
      <c r="S245" s="124">
        <v>0</v>
      </c>
      <c r="T245" s="124">
        <v>0</v>
      </c>
      <c r="U245" s="121">
        <v>-0.124805716188875</v>
      </c>
      <c r="V245" s="124">
        <v>0.049387315595554</v>
      </c>
      <c r="W245" s="124">
        <v>0.00428392111820605</v>
      </c>
      <c r="X245" s="124">
        <v>0.0839892249521776</v>
      </c>
      <c r="Y245" s="124">
        <v>0.00372304393276725</v>
      </c>
      <c r="Z245" s="126">
        <v>-0.26618922178758</v>
      </c>
      <c r="AA245" s="12"/>
    </row>
    <row r="246" ht="12.75" customHeight="1">
      <c r="A246" t="s" s="117">
        <v>688</v>
      </c>
      <c r="B246" t="s" s="118">
        <v>689</v>
      </c>
      <c r="C246" t="s" s="118">
        <v>243</v>
      </c>
      <c r="D246" t="s" s="118">
        <v>310</v>
      </c>
      <c r="E246" s="119">
        <v>9.11540566540422</v>
      </c>
      <c r="F246" s="119">
        <v>2.81573787054125</v>
      </c>
      <c r="G246" s="119">
        <v>11.9311435359455</v>
      </c>
      <c r="H246" s="119">
        <v>34.0123694792522</v>
      </c>
      <c r="I246" s="120">
        <v>100</v>
      </c>
      <c r="J246" s="121">
        <v>8.68101867510903</v>
      </c>
      <c r="K246" s="119">
        <v>8.68101867510903</v>
      </c>
      <c r="L246" s="121">
        <v>0.451064055247583</v>
      </c>
      <c r="M246" s="119">
        <v>0.14294138857283</v>
      </c>
      <c r="N246" s="119">
        <v>0.308122666674752</v>
      </c>
      <c r="O246" s="121">
        <v>0</v>
      </c>
      <c r="P246" s="119">
        <v>0</v>
      </c>
      <c r="Q246" s="119">
        <v>0</v>
      </c>
      <c r="R246" s="119">
        <v>0</v>
      </c>
      <c r="S246" s="119">
        <v>0</v>
      </c>
      <c r="T246" s="119">
        <v>0</v>
      </c>
      <c r="U246" s="121">
        <v>-0.0166770649523948</v>
      </c>
      <c r="V246" s="119">
        <v>0.021512215467</v>
      </c>
      <c r="W246" s="119">
        <v>0.144370802458558</v>
      </c>
      <c r="X246" s="119">
        <v>0.08558552230847249</v>
      </c>
      <c r="Y246" s="119">
        <v>0.00224125825562608</v>
      </c>
      <c r="Z246" s="122">
        <v>-0.270386863442052</v>
      </c>
      <c r="AA246" s="12"/>
    </row>
    <row r="247" ht="12.75" customHeight="1">
      <c r="A247" t="s" s="117">
        <v>690</v>
      </c>
      <c r="B247" t="s" s="123">
        <v>691</v>
      </c>
      <c r="C247" t="s" s="123">
        <v>243</v>
      </c>
      <c r="D247" t="s" s="123">
        <v>310</v>
      </c>
      <c r="E247" s="124">
        <v>3.27967790582401</v>
      </c>
      <c r="F247" s="124">
        <v>0.983903410844011</v>
      </c>
      <c r="G247" s="124">
        <v>4.26358131666802</v>
      </c>
      <c r="H247" s="124">
        <v>38.3799828781043</v>
      </c>
      <c r="I247" s="125">
        <v>100</v>
      </c>
      <c r="J247" s="121">
        <v>0.6047311899732</v>
      </c>
      <c r="K247" s="124">
        <v>0.6047311899732</v>
      </c>
      <c r="L247" s="121">
        <v>0.205771554552705</v>
      </c>
      <c r="M247" s="124">
        <v>0.205771554552705</v>
      </c>
      <c r="N247" s="124">
        <v>0</v>
      </c>
      <c r="O247" s="121">
        <v>1.04874953726369</v>
      </c>
      <c r="P247" s="124">
        <v>1.04874953726369</v>
      </c>
      <c r="Q247" s="124">
        <v>0</v>
      </c>
      <c r="R247" s="124">
        <v>0</v>
      </c>
      <c r="S247" s="124">
        <v>0</v>
      </c>
      <c r="T247" s="124">
        <v>0</v>
      </c>
      <c r="U247" s="121">
        <v>1.42042562403442</v>
      </c>
      <c r="V247" s="124">
        <v>0.33333946184301</v>
      </c>
      <c r="W247" s="124">
        <v>0.137313989449464</v>
      </c>
      <c r="X247" s="124">
        <v>0.00558799350714382</v>
      </c>
      <c r="Y247" s="124">
        <v>0.9441841792348</v>
      </c>
      <c r="Z247" s="126">
        <v>0</v>
      </c>
      <c r="AA247" s="12"/>
    </row>
    <row r="248" ht="12.75" customHeight="1">
      <c r="A248" t="s" s="117">
        <v>692</v>
      </c>
      <c r="B248" t="s" s="118">
        <v>693</v>
      </c>
      <c r="C248" t="s" s="118">
        <v>374</v>
      </c>
      <c r="D248" t="s" s="118">
        <v>310</v>
      </c>
      <c r="E248" s="119">
        <v>15.6737902490477</v>
      </c>
      <c r="F248" s="119">
        <v>9.07573192155829</v>
      </c>
      <c r="G248" s="119">
        <v>24.749522170606</v>
      </c>
      <c r="H248" s="119">
        <v>196.650442380030</v>
      </c>
      <c r="I248" s="120">
        <v>40</v>
      </c>
      <c r="J248" s="121">
        <v>23.6387680914389</v>
      </c>
      <c r="K248" s="119">
        <v>23.6387680914389</v>
      </c>
      <c r="L248" s="121">
        <v>5.4139104795562</v>
      </c>
      <c r="M248" s="119">
        <v>0.181875431206936</v>
      </c>
      <c r="N248" s="119">
        <v>5.23203504834927</v>
      </c>
      <c r="O248" s="121">
        <v>0</v>
      </c>
      <c r="P248" s="119">
        <v>0</v>
      </c>
      <c r="Q248" s="119">
        <v>0</v>
      </c>
      <c r="R248" s="119">
        <v>0</v>
      </c>
      <c r="S248" s="119">
        <v>0</v>
      </c>
      <c r="T248" s="119">
        <v>0</v>
      </c>
      <c r="U248" s="121">
        <v>-13.3788883219474</v>
      </c>
      <c r="V248" s="119">
        <v>1.078797768234</v>
      </c>
      <c r="W248" s="119">
        <v>0.0937955299927259</v>
      </c>
      <c r="X248" s="119">
        <v>0.026013548049176</v>
      </c>
      <c r="Y248" s="119">
        <v>0.00115311913271469</v>
      </c>
      <c r="Z248" s="122">
        <v>-14.578648287356</v>
      </c>
      <c r="AA248" s="12"/>
    </row>
    <row r="249" ht="12.75" customHeight="1">
      <c r="A249" t="s" s="117">
        <v>694</v>
      </c>
      <c r="B249" t="s" s="123">
        <v>695</v>
      </c>
      <c r="C249" t="s" s="123">
        <v>247</v>
      </c>
      <c r="D249" t="s" s="123">
        <v>310</v>
      </c>
      <c r="E249" s="124">
        <v>32.813546588733</v>
      </c>
      <c r="F249" s="124">
        <v>10.8296367332715</v>
      </c>
      <c r="G249" s="124">
        <v>43.6431833220045</v>
      </c>
      <c r="H249" s="124">
        <v>410.892462538741</v>
      </c>
      <c r="I249" s="125">
        <v>100</v>
      </c>
      <c r="J249" s="121">
        <v>30.8297435718352</v>
      </c>
      <c r="K249" s="124">
        <v>30.8297435718352</v>
      </c>
      <c r="L249" s="121">
        <v>4.02854701855083</v>
      </c>
      <c r="M249" s="124">
        <v>1.9013379012936</v>
      </c>
      <c r="N249" s="124">
        <v>2.12720911725723</v>
      </c>
      <c r="O249" s="121">
        <v>0</v>
      </c>
      <c r="P249" s="124">
        <v>0</v>
      </c>
      <c r="Q249" s="124">
        <v>0</v>
      </c>
      <c r="R249" s="124">
        <v>0</v>
      </c>
      <c r="S249" s="124">
        <v>0</v>
      </c>
      <c r="T249" s="124">
        <v>0</v>
      </c>
      <c r="U249" s="121">
        <v>-2.04474400165299</v>
      </c>
      <c r="V249" s="124">
        <v>0.384052005491304</v>
      </c>
      <c r="W249" s="124">
        <v>0.642624646693032</v>
      </c>
      <c r="X249" s="124">
        <v>0.200083322968987</v>
      </c>
      <c r="Y249" s="124">
        <v>0.01373711092878</v>
      </c>
      <c r="Z249" s="126">
        <v>-3.28524108773509</v>
      </c>
      <c r="AA249" s="12"/>
    </row>
    <row r="250" ht="12.75" customHeight="1">
      <c r="A250" t="s" s="117">
        <v>696</v>
      </c>
      <c r="B250" t="s" s="118">
        <v>697</v>
      </c>
      <c r="C250" t="s" s="118">
        <v>374</v>
      </c>
      <c r="D250" t="s" s="118">
        <v>310</v>
      </c>
      <c r="E250" s="119">
        <v>11.5349791753986</v>
      </c>
      <c r="F250" s="119">
        <v>4.59545727851776</v>
      </c>
      <c r="G250" s="119">
        <v>16.1304364539164</v>
      </c>
      <c r="H250" s="119">
        <v>127.4369115368</v>
      </c>
      <c r="I250" s="120">
        <v>40</v>
      </c>
      <c r="J250" s="121">
        <v>7.76172337848534</v>
      </c>
      <c r="K250" s="119">
        <v>7.76172337848534</v>
      </c>
      <c r="L250" s="121">
        <v>4.02866245053473</v>
      </c>
      <c r="M250" s="119">
        <v>0.298403565179542</v>
      </c>
      <c r="N250" s="119">
        <v>3.73025888535519</v>
      </c>
      <c r="O250" s="121">
        <v>0</v>
      </c>
      <c r="P250" s="119">
        <v>0</v>
      </c>
      <c r="Q250" s="119">
        <v>0</v>
      </c>
      <c r="R250" s="119">
        <v>0</v>
      </c>
      <c r="S250" s="119">
        <v>0</v>
      </c>
      <c r="T250" s="119">
        <v>0</v>
      </c>
      <c r="U250" s="121">
        <v>-0.255406653621435</v>
      </c>
      <c r="V250" s="119">
        <v>3.493994423</v>
      </c>
      <c r="W250" s="119">
        <v>0.00174305489649678</v>
      </c>
      <c r="X250" s="119">
        <v>0.0298163383247902</v>
      </c>
      <c r="Y250" s="119">
        <v>0.002250674460978</v>
      </c>
      <c r="Z250" s="122">
        <v>-3.7832111443037</v>
      </c>
      <c r="AA250" s="12"/>
    </row>
    <row r="251" ht="12.75" customHeight="1">
      <c r="A251" t="s" s="117">
        <v>698</v>
      </c>
      <c r="B251" t="s" s="123">
        <v>699</v>
      </c>
      <c r="C251" t="s" s="123">
        <v>247</v>
      </c>
      <c r="D251" t="s" s="123">
        <v>310</v>
      </c>
      <c r="E251" s="124">
        <v>15.1652555615263</v>
      </c>
      <c r="F251" s="124">
        <v>4.97197534887163</v>
      </c>
      <c r="G251" s="124">
        <v>20.137230910398</v>
      </c>
      <c r="H251" s="124">
        <v>257.666149803976</v>
      </c>
      <c r="I251" s="125">
        <v>100</v>
      </c>
      <c r="J251" s="121">
        <v>13.3549546282182</v>
      </c>
      <c r="K251" s="124">
        <v>13.3549546282182</v>
      </c>
      <c r="L251" s="121">
        <v>1.87221399424384</v>
      </c>
      <c r="M251" s="124">
        <v>0.005742488376</v>
      </c>
      <c r="N251" s="124">
        <v>1.86647150586784</v>
      </c>
      <c r="O251" s="121">
        <v>0</v>
      </c>
      <c r="P251" s="124">
        <v>0</v>
      </c>
      <c r="Q251" s="124">
        <v>0</v>
      </c>
      <c r="R251" s="124">
        <v>0</v>
      </c>
      <c r="S251" s="124">
        <v>0</v>
      </c>
      <c r="T251" s="124">
        <v>0</v>
      </c>
      <c r="U251" s="121">
        <v>-0.0619130609357379</v>
      </c>
      <c r="V251" s="124">
        <v>0.4315191072936</v>
      </c>
      <c r="W251" s="124">
        <v>0.005742488376</v>
      </c>
      <c r="X251" s="124">
        <v>0.897690283330022</v>
      </c>
      <c r="Y251" s="124">
        <v>0.01113000288192</v>
      </c>
      <c r="Z251" s="126">
        <v>-1.40799494281728</v>
      </c>
      <c r="AA251" s="12"/>
    </row>
    <row r="252" ht="12.75" customHeight="1">
      <c r="A252" t="s" s="117">
        <v>700</v>
      </c>
      <c r="B252" t="s" s="118">
        <v>527</v>
      </c>
      <c r="C252" t="s" s="118">
        <v>243</v>
      </c>
      <c r="D252" t="s" s="118">
        <v>310</v>
      </c>
      <c r="E252" s="119">
        <v>0.33751184531439</v>
      </c>
      <c r="F252" s="119">
        <v>0.107083886579675</v>
      </c>
      <c r="G252" s="119">
        <v>0.444595731894065</v>
      </c>
      <c r="H252" s="119">
        <v>5.08929554667339</v>
      </c>
      <c r="I252" s="120">
        <v>999</v>
      </c>
      <c r="J252" s="121">
        <v>0.06263769235199999</v>
      </c>
      <c r="K252" s="119">
        <v>0.06263769235199999</v>
      </c>
      <c r="L252" s="121">
        <v>0.15579258802065</v>
      </c>
      <c r="M252" s="119">
        <v>0.00042658742565</v>
      </c>
      <c r="N252" s="119">
        <v>0.155366000595</v>
      </c>
      <c r="O252" s="121">
        <v>0</v>
      </c>
      <c r="P252" s="119">
        <v>0</v>
      </c>
      <c r="Q252" s="119">
        <v>0</v>
      </c>
      <c r="R252" s="119">
        <v>0</v>
      </c>
      <c r="S252" s="119">
        <v>0</v>
      </c>
      <c r="T252" s="119">
        <v>0</v>
      </c>
      <c r="U252" s="121">
        <v>0.11908156494174</v>
      </c>
      <c r="V252" s="119">
        <v>0.1078797768234</v>
      </c>
      <c r="W252" s="119">
        <v>0.000229290741286875</v>
      </c>
      <c r="X252" s="119">
        <v>0.03040692647781</v>
      </c>
      <c r="Y252" s="119">
        <v>0</v>
      </c>
      <c r="Z252" s="122">
        <v>-0.0194344291007568</v>
      </c>
      <c r="AA252" s="12"/>
    </row>
    <row r="253" ht="12.75" customHeight="1">
      <c r="A253" t="s" s="117">
        <v>701</v>
      </c>
      <c r="B253" t="s" s="123">
        <v>702</v>
      </c>
      <c r="C253" t="s" s="123">
        <v>243</v>
      </c>
      <c r="D253" t="s" s="123">
        <v>310</v>
      </c>
      <c r="E253" s="124">
        <v>0.433331288434359</v>
      </c>
      <c r="F253" s="124">
        <v>0.145327299685337</v>
      </c>
      <c r="G253" s="124">
        <v>0.5786585881196949</v>
      </c>
      <c r="H253" s="124">
        <v>6.92984654363872</v>
      </c>
      <c r="I253" s="125">
        <v>999</v>
      </c>
      <c r="J253" s="121">
        <v>0.135684287401</v>
      </c>
      <c r="K253" s="124">
        <v>0.135684287401</v>
      </c>
      <c r="L253" s="121">
        <v>0.270612143444366</v>
      </c>
      <c r="M253" s="124">
        <v>0.000924272755575</v>
      </c>
      <c r="N253" s="124">
        <v>0.269687870688791</v>
      </c>
      <c r="O253" s="121">
        <v>0</v>
      </c>
      <c r="P253" s="124">
        <v>0</v>
      </c>
      <c r="Q253" s="124">
        <v>0</v>
      </c>
      <c r="R253" s="124">
        <v>0</v>
      </c>
      <c r="S253" s="124">
        <v>0</v>
      </c>
      <c r="T253" s="124">
        <v>0</v>
      </c>
      <c r="U253" s="121">
        <v>0.0270348575889926</v>
      </c>
      <c r="V253" s="124">
        <v>0</v>
      </c>
      <c r="W253" s="124">
        <v>0.000496796606121562</v>
      </c>
      <c r="X253" s="124">
        <v>0.077631085583675</v>
      </c>
      <c r="Y253" s="124">
        <v>0</v>
      </c>
      <c r="Z253" s="126">
        <v>-0.051093024600804</v>
      </c>
      <c r="AA253" s="12"/>
    </row>
    <row r="254" ht="12.75" customHeight="1">
      <c r="A254" t="s" s="117">
        <v>703</v>
      </c>
      <c r="B254" t="s" s="118">
        <v>704</v>
      </c>
      <c r="C254" t="s" s="118">
        <v>247</v>
      </c>
      <c r="D254" t="s" s="118">
        <v>310</v>
      </c>
      <c r="E254" s="119">
        <v>0.231469343147108</v>
      </c>
      <c r="F254" s="119">
        <v>0.0728720131926069</v>
      </c>
      <c r="G254" s="119">
        <v>0.304341356339715</v>
      </c>
      <c r="H254" s="119">
        <v>3.40658996348454</v>
      </c>
      <c r="I254" s="120">
        <v>15</v>
      </c>
      <c r="J254" s="121">
        <v>0.1317584943232</v>
      </c>
      <c r="K254" s="119">
        <v>0.1317584943232</v>
      </c>
      <c r="L254" s="121">
        <v>0.108561586297748</v>
      </c>
      <c r="M254" s="119">
        <v>0.00093849233643</v>
      </c>
      <c r="N254" s="119">
        <v>0.107623093961318</v>
      </c>
      <c r="O254" s="121">
        <v>0</v>
      </c>
      <c r="P254" s="119">
        <v>0</v>
      </c>
      <c r="Q254" s="119">
        <v>0</v>
      </c>
      <c r="R254" s="119">
        <v>0</v>
      </c>
      <c r="S254" s="119">
        <v>0</v>
      </c>
      <c r="T254" s="119">
        <v>0</v>
      </c>
      <c r="U254" s="121">
        <v>-0.00885073747383933</v>
      </c>
      <c r="V254" s="119">
        <v>0</v>
      </c>
      <c r="W254" s="119">
        <v>3.628837034196e-05</v>
      </c>
      <c r="X254" s="119">
        <v>0.00237706419165021</v>
      </c>
      <c r="Y254" s="119">
        <v>0.00017326780683788</v>
      </c>
      <c r="Z254" s="122">
        <v>-0.0114373578426694</v>
      </c>
      <c r="AA254" s="12"/>
    </row>
    <row r="255" ht="12.75" customHeight="1">
      <c r="A255" t="s" s="117">
        <v>705</v>
      </c>
      <c r="B255" t="s" s="123">
        <v>706</v>
      </c>
      <c r="C255" t="s" s="123">
        <v>247</v>
      </c>
      <c r="D255" t="s" s="123">
        <v>310</v>
      </c>
      <c r="E255" s="124">
        <v>0.0292161262175946</v>
      </c>
      <c r="F255" s="124">
        <v>0.008764838213561761</v>
      </c>
      <c r="G255" s="124">
        <v>0.0379809644311564</v>
      </c>
      <c r="H255" s="124">
        <v>0.43571273826512</v>
      </c>
      <c r="I255" s="125">
        <v>999</v>
      </c>
      <c r="J255" s="121">
        <v>0.0207591312236</v>
      </c>
      <c r="K255" s="124">
        <v>0.0207591312236</v>
      </c>
      <c r="L255" s="121">
        <v>0.00755138775099264</v>
      </c>
      <c r="M255" s="124">
        <v>9.953706598499999e-05</v>
      </c>
      <c r="N255" s="124">
        <v>0.00745185068500764</v>
      </c>
      <c r="O255" s="121">
        <v>0</v>
      </c>
      <c r="P255" s="124">
        <v>0</v>
      </c>
      <c r="Q255" s="124">
        <v>0</v>
      </c>
      <c r="R255" s="124">
        <v>0</v>
      </c>
      <c r="S255" s="124">
        <v>0</v>
      </c>
      <c r="T255" s="124">
        <v>0</v>
      </c>
      <c r="U255" s="121">
        <v>0.000905607243002</v>
      </c>
      <c r="V255" s="124">
        <v>0</v>
      </c>
      <c r="W255" s="124">
        <v>6.635804399e-05</v>
      </c>
      <c r="X255" s="124">
        <v>0</v>
      </c>
      <c r="Y255" s="124">
        <v>0.000839249199012</v>
      </c>
      <c r="Z255" s="126">
        <v>0</v>
      </c>
      <c r="AA255" s="12"/>
    </row>
    <row r="256" ht="12.75" customHeight="1">
      <c r="A256" t="s" s="117">
        <v>707</v>
      </c>
      <c r="B256" t="s" s="118">
        <v>708</v>
      </c>
      <c r="C256" t="s" s="118">
        <v>243</v>
      </c>
      <c r="D256" t="s" s="118">
        <v>251</v>
      </c>
      <c r="E256" s="119">
        <v>0.877966151189934</v>
      </c>
      <c r="F256" s="119">
        <v>0</v>
      </c>
      <c r="G256" s="119">
        <v>0.877966151189934</v>
      </c>
      <c r="H256" s="119">
        <v>10.071870724137</v>
      </c>
      <c r="I256" s="120">
        <v>50</v>
      </c>
      <c r="J256" s="121">
        <v>0.648426016308269</v>
      </c>
      <c r="K256" s="119">
        <v>0.648426016308269</v>
      </c>
      <c r="L256" s="121">
        <v>0.199059892907581</v>
      </c>
      <c r="M256" s="119">
        <v>0.045196624930208</v>
      </c>
      <c r="N256" s="119">
        <v>0.153863267977373</v>
      </c>
      <c r="O256" s="121">
        <v>0.0504219010998205</v>
      </c>
      <c r="P256" s="119">
        <v>0</v>
      </c>
      <c r="Q256" s="119">
        <v>0.0504219010998205</v>
      </c>
      <c r="R256" s="119">
        <v>0</v>
      </c>
      <c r="S256" s="119">
        <v>0</v>
      </c>
      <c r="T256" s="119">
        <v>0</v>
      </c>
      <c r="U256" s="121">
        <v>-0.0199416591257364</v>
      </c>
      <c r="V256" s="119">
        <v>0</v>
      </c>
      <c r="W256" s="119">
        <v>0.01307114232032</v>
      </c>
      <c r="X256" s="119">
        <v>0.0028166330974616</v>
      </c>
      <c r="Y256" s="119">
        <v>0.000124869734432</v>
      </c>
      <c r="Z256" s="122">
        <v>-0.03595430427795</v>
      </c>
      <c r="AA256" s="12"/>
    </row>
    <row r="257" ht="12.75" customHeight="1">
      <c r="A257" t="s" s="117">
        <v>709</v>
      </c>
      <c r="B257" t="s" s="123">
        <v>710</v>
      </c>
      <c r="C257" t="s" s="123">
        <v>243</v>
      </c>
      <c r="D257" t="s" s="123">
        <v>251</v>
      </c>
      <c r="E257" s="124">
        <v>1.18779817610142</v>
      </c>
      <c r="F257" s="124">
        <v>0</v>
      </c>
      <c r="G257" s="124">
        <v>1.18779817610142</v>
      </c>
      <c r="H257" s="124">
        <v>14.149808291098</v>
      </c>
      <c r="I257" s="125">
        <v>50</v>
      </c>
      <c r="J257" s="121">
        <v>0.929078873967619</v>
      </c>
      <c r="K257" s="124">
        <v>0.929078873967619</v>
      </c>
      <c r="L257" s="121">
        <v>0.238922091810539</v>
      </c>
      <c r="M257" s="124">
        <v>0.069409102578828</v>
      </c>
      <c r="N257" s="124">
        <v>0.169512989231711</v>
      </c>
      <c r="O257" s="121">
        <v>0.0504219010998205</v>
      </c>
      <c r="P257" s="124">
        <v>0</v>
      </c>
      <c r="Q257" s="124">
        <v>0.0504219010998205</v>
      </c>
      <c r="R257" s="124">
        <v>0</v>
      </c>
      <c r="S257" s="124">
        <v>0</v>
      </c>
      <c r="T257" s="124">
        <v>0</v>
      </c>
      <c r="U257" s="121">
        <v>-0.0306246907765534</v>
      </c>
      <c r="V257" s="124">
        <v>0</v>
      </c>
      <c r="W257" s="124">
        <v>0.02007353999365</v>
      </c>
      <c r="X257" s="124">
        <v>0.0043255436986646</v>
      </c>
      <c r="Y257" s="124">
        <v>0.000191764218502</v>
      </c>
      <c r="Z257" s="126">
        <v>-0.05521553868737</v>
      </c>
      <c r="AA257" s="12"/>
    </row>
    <row r="258" ht="12.75" customHeight="1">
      <c r="A258" t="s" s="117">
        <v>711</v>
      </c>
      <c r="B258" t="s" s="118">
        <v>712</v>
      </c>
      <c r="C258" t="s" s="118">
        <v>243</v>
      </c>
      <c r="D258" t="s" s="118">
        <v>251</v>
      </c>
      <c r="E258" s="119">
        <v>1.34683933829714</v>
      </c>
      <c r="F258" s="119">
        <v>0</v>
      </c>
      <c r="G258" s="119">
        <v>1.34683933829714</v>
      </c>
      <c r="H258" s="119">
        <v>16.209850675742</v>
      </c>
      <c r="I258" s="120">
        <v>50</v>
      </c>
      <c r="J258" s="121">
        <v>1.0742955696033</v>
      </c>
      <c r="K258" s="119">
        <v>1.0742955696033</v>
      </c>
      <c r="L258" s="121">
        <v>0.257969373888559</v>
      </c>
      <c r="M258" s="119">
        <v>0.081246313845092</v>
      </c>
      <c r="N258" s="119">
        <v>0.176723060043467</v>
      </c>
      <c r="O258" s="121">
        <v>0.0504219010998205</v>
      </c>
      <c r="P258" s="119">
        <v>0</v>
      </c>
      <c r="Q258" s="119">
        <v>0.0504219010998205</v>
      </c>
      <c r="R258" s="119">
        <v>0</v>
      </c>
      <c r="S258" s="119">
        <v>0</v>
      </c>
      <c r="T258" s="119">
        <v>0</v>
      </c>
      <c r="U258" s="121">
        <v>-0.0358475062945446</v>
      </c>
      <c r="V258" s="119">
        <v>0</v>
      </c>
      <c r="W258" s="119">
        <v>0.02349693438909</v>
      </c>
      <c r="X258" s="119">
        <v>0.0050632333106274</v>
      </c>
      <c r="Y258" s="119">
        <v>0.000224468202708</v>
      </c>
      <c r="Z258" s="122">
        <v>-0.06463214219697</v>
      </c>
      <c r="AA258" s="12"/>
    </row>
    <row r="259" ht="12.75" customHeight="1">
      <c r="A259" t="s" s="117">
        <v>713</v>
      </c>
      <c r="B259" t="s" s="123">
        <v>714</v>
      </c>
      <c r="C259" t="s" s="123">
        <v>243</v>
      </c>
      <c r="D259" t="s" s="123">
        <v>310</v>
      </c>
      <c r="E259" s="124">
        <v>19.9422175250843</v>
      </c>
      <c r="F259" s="124">
        <v>4.91980974459389</v>
      </c>
      <c r="G259" s="124">
        <v>24.8620272696782</v>
      </c>
      <c r="H259" s="124">
        <v>244.334142116802</v>
      </c>
      <c r="I259" s="125">
        <v>999</v>
      </c>
      <c r="J259" s="121">
        <v>11.4636328065455</v>
      </c>
      <c r="K259" s="124">
        <v>11.4636328065455</v>
      </c>
      <c r="L259" s="121">
        <v>4.51637089331763</v>
      </c>
      <c r="M259" s="124">
        <v>2.12256614805131</v>
      </c>
      <c r="N259" s="124">
        <v>2.39380474526632</v>
      </c>
      <c r="O259" s="121">
        <v>0</v>
      </c>
      <c r="P259" s="124">
        <v>0</v>
      </c>
      <c r="Q259" s="124">
        <v>0</v>
      </c>
      <c r="R259" s="124">
        <v>0</v>
      </c>
      <c r="S259" s="124">
        <v>0</v>
      </c>
      <c r="T259" s="124">
        <v>0</v>
      </c>
      <c r="U259" s="121">
        <v>3.96221382522118</v>
      </c>
      <c r="V259" s="124">
        <v>0.331261403565974</v>
      </c>
      <c r="W259" s="124">
        <v>0.0297159260727183</v>
      </c>
      <c r="X259" s="124">
        <v>0.047290498858607</v>
      </c>
      <c r="Y259" s="124">
        <v>0.0110936353002909</v>
      </c>
      <c r="Z259" s="126">
        <v>3.54285236142359</v>
      </c>
      <c r="AA259" s="12"/>
    </row>
    <row r="260" ht="12.75" customHeight="1">
      <c r="A260" t="s" s="117">
        <v>715</v>
      </c>
      <c r="B260" t="s" s="118">
        <v>716</v>
      </c>
      <c r="C260" t="s" s="118">
        <v>243</v>
      </c>
      <c r="D260" t="s" s="118">
        <v>310</v>
      </c>
      <c r="E260" s="119">
        <v>1.37779520719103</v>
      </c>
      <c r="F260" s="119">
        <v>0.532839359605755</v>
      </c>
      <c r="G260" s="119">
        <v>1.91063456679678</v>
      </c>
      <c r="H260" s="119">
        <v>16.8014955661606</v>
      </c>
      <c r="I260" s="120">
        <v>15</v>
      </c>
      <c r="J260" s="121">
        <v>1.2380976036974</v>
      </c>
      <c r="K260" s="119">
        <v>1.2380976036974</v>
      </c>
      <c r="L260" s="121">
        <v>0.485043169540443</v>
      </c>
      <c r="M260" s="119">
        <v>0.356119562563523</v>
      </c>
      <c r="N260" s="119">
        <v>0.12892360697692</v>
      </c>
      <c r="O260" s="121">
        <v>0</v>
      </c>
      <c r="P260" s="119">
        <v>0</v>
      </c>
      <c r="Q260" s="119">
        <v>0</v>
      </c>
      <c r="R260" s="119">
        <v>0</v>
      </c>
      <c r="S260" s="119">
        <v>0</v>
      </c>
      <c r="T260" s="119">
        <v>0</v>
      </c>
      <c r="U260" s="121">
        <v>-0.345345566046816</v>
      </c>
      <c r="V260" s="119">
        <v>0.0394119346264464</v>
      </c>
      <c r="W260" s="119">
        <v>0.000302152821559952</v>
      </c>
      <c r="X260" s="119">
        <v>0.0039361201477164</v>
      </c>
      <c r="Y260" s="119">
        <v>0.00934014727517515</v>
      </c>
      <c r="Z260" s="122">
        <v>-0.398335920917713</v>
      </c>
      <c r="AA260" s="12"/>
    </row>
    <row r="261" ht="12.75" customHeight="1">
      <c r="A261" t="s" s="117">
        <v>717</v>
      </c>
      <c r="B261" t="s" s="123">
        <v>718</v>
      </c>
      <c r="C261" t="s" s="123">
        <v>719</v>
      </c>
      <c r="D261" t="s" s="123">
        <v>310</v>
      </c>
      <c r="E261" s="124">
        <v>220.214070828525</v>
      </c>
      <c r="F261" s="124">
        <v>67.695464628178</v>
      </c>
      <c r="G261" s="124">
        <v>287.909535456703</v>
      </c>
      <c r="H261" s="124">
        <v>2398.110987708860</v>
      </c>
      <c r="I261" s="125">
        <v>100</v>
      </c>
      <c r="J261" s="121">
        <v>132.616125930753</v>
      </c>
      <c r="K261" s="124">
        <v>132.616125930753</v>
      </c>
      <c r="L261" s="121">
        <v>18.8600016008128</v>
      </c>
      <c r="M261" s="124">
        <v>5.7644417558144</v>
      </c>
      <c r="N261" s="124">
        <v>13.0955598449984</v>
      </c>
      <c r="O261" s="121">
        <v>26.9528631076768</v>
      </c>
      <c r="P261" s="124">
        <v>26.9528631076768</v>
      </c>
      <c r="Q261" s="124">
        <v>0</v>
      </c>
      <c r="R261" s="124">
        <v>0</v>
      </c>
      <c r="S261" s="124">
        <v>0</v>
      </c>
      <c r="T261" s="124">
        <v>0</v>
      </c>
      <c r="U261" s="121">
        <v>41.7850801892819</v>
      </c>
      <c r="V261" s="124">
        <v>18.1358113655191</v>
      </c>
      <c r="W261" s="124">
        <v>3.53071687834529</v>
      </c>
      <c r="X261" s="124">
        <v>1.2904603781559</v>
      </c>
      <c r="Y261" s="124">
        <v>24.2655605327437</v>
      </c>
      <c r="Z261" s="126">
        <v>-5.43746896548198</v>
      </c>
      <c r="AA261" s="12"/>
    </row>
    <row r="262" ht="12.75" customHeight="1">
      <c r="A262" t="s" s="117">
        <v>720</v>
      </c>
      <c r="B262" t="s" s="118">
        <v>721</v>
      </c>
      <c r="C262" t="s" s="118">
        <v>243</v>
      </c>
      <c r="D262" t="s" s="118">
        <v>310</v>
      </c>
      <c r="E262" s="119">
        <v>12.4636005828339</v>
      </c>
      <c r="F262" s="119">
        <v>5.60115362161827</v>
      </c>
      <c r="G262" s="119">
        <v>18.0647542044522</v>
      </c>
      <c r="H262" s="119">
        <v>204.147719109608</v>
      </c>
      <c r="I262" s="120">
        <v>999</v>
      </c>
      <c r="J262" s="121">
        <v>15.0757369793047</v>
      </c>
      <c r="K262" s="119">
        <v>15.0757369793047</v>
      </c>
      <c r="L262" s="121">
        <v>1.93238461774931</v>
      </c>
      <c r="M262" s="119">
        <v>0.92865260911874</v>
      </c>
      <c r="N262" s="119">
        <v>1.00373200863057</v>
      </c>
      <c r="O262" s="121">
        <v>0</v>
      </c>
      <c r="P262" s="119">
        <v>0</v>
      </c>
      <c r="Q262" s="119">
        <v>0</v>
      </c>
      <c r="R262" s="119">
        <v>0</v>
      </c>
      <c r="S262" s="119">
        <v>0</v>
      </c>
      <c r="T262" s="119">
        <v>0</v>
      </c>
      <c r="U262" s="121">
        <v>-4.5445210142201</v>
      </c>
      <c r="V262" s="119">
        <v>0.388354448584704</v>
      </c>
      <c r="W262" s="119">
        <v>0.938532525675445</v>
      </c>
      <c r="X262" s="119">
        <v>0.320158926543896</v>
      </c>
      <c r="Y262" s="119">
        <v>0.0153438323033461</v>
      </c>
      <c r="Z262" s="122">
        <v>-6.20691074732749</v>
      </c>
      <c r="AA262" s="12"/>
    </row>
    <row r="263" ht="12.75" customHeight="1">
      <c r="A263" t="s" s="117">
        <v>722</v>
      </c>
      <c r="B263" t="s" s="123">
        <v>723</v>
      </c>
      <c r="C263" t="s" s="123">
        <v>243</v>
      </c>
      <c r="D263" t="s" s="123">
        <v>310</v>
      </c>
      <c r="E263" s="124">
        <v>1.55476016258549</v>
      </c>
      <c r="F263" s="124">
        <v>0.591797271162034</v>
      </c>
      <c r="G263" s="124">
        <v>2.14655743374752</v>
      </c>
      <c r="H263" s="124">
        <v>19.435593582364</v>
      </c>
      <c r="I263" s="125">
        <v>999</v>
      </c>
      <c r="J263" s="121">
        <v>1.183849800102</v>
      </c>
      <c r="K263" s="124">
        <v>1.183849800102</v>
      </c>
      <c r="L263" s="121">
        <v>0.62265164561703</v>
      </c>
      <c r="M263" s="124">
        <v>0.35591610880065</v>
      </c>
      <c r="N263" s="124">
        <v>0.26673553681638</v>
      </c>
      <c r="O263" s="121">
        <v>0</v>
      </c>
      <c r="P263" s="124">
        <v>0</v>
      </c>
      <c r="Q263" s="124">
        <v>0</v>
      </c>
      <c r="R263" s="124">
        <v>0</v>
      </c>
      <c r="S263" s="124">
        <v>0</v>
      </c>
      <c r="T263" s="124">
        <v>0</v>
      </c>
      <c r="U263" s="121">
        <v>-0.251741283133541</v>
      </c>
      <c r="V263" s="124">
        <v>0.126641476765279</v>
      </c>
      <c r="W263" s="124">
        <v>0.000229290741286875</v>
      </c>
      <c r="X263" s="124">
        <v>0.03371135920815</v>
      </c>
      <c r="Y263" s="124">
        <v>0.005573919720</v>
      </c>
      <c r="Z263" s="126">
        <v>-0.417897329568257</v>
      </c>
      <c r="AA263" s="12"/>
    </row>
    <row r="264" ht="12.75" customHeight="1">
      <c r="A264" t="s" s="117">
        <v>724</v>
      </c>
      <c r="B264" t="s" s="118">
        <v>725</v>
      </c>
      <c r="C264" t="s" s="118">
        <v>250</v>
      </c>
      <c r="D264" t="s" s="118">
        <v>310</v>
      </c>
      <c r="E264" s="119">
        <v>28.2608747269746</v>
      </c>
      <c r="F264" s="119">
        <v>8.478262754988251</v>
      </c>
      <c r="G264" s="119">
        <v>36.7391374819628</v>
      </c>
      <c r="H264" s="119">
        <v>369.229277597321</v>
      </c>
      <c r="I264" s="120">
        <v>100</v>
      </c>
      <c r="J264" s="121">
        <v>25.2404469144063</v>
      </c>
      <c r="K264" s="119">
        <v>25.2404469144063</v>
      </c>
      <c r="L264" s="121">
        <v>2.4909178398043</v>
      </c>
      <c r="M264" s="119">
        <v>0.99294871377375</v>
      </c>
      <c r="N264" s="119">
        <v>1.49796912603055</v>
      </c>
      <c r="O264" s="121">
        <v>0</v>
      </c>
      <c r="P264" s="119">
        <v>0</v>
      </c>
      <c r="Q264" s="119">
        <v>0</v>
      </c>
      <c r="R264" s="119">
        <v>0</v>
      </c>
      <c r="S264" s="119">
        <v>0</v>
      </c>
      <c r="T264" s="119">
        <v>0</v>
      </c>
      <c r="U264" s="121">
        <v>0.529509972764005</v>
      </c>
      <c r="V264" s="119">
        <v>0.155931147836775</v>
      </c>
      <c r="W264" s="119">
        <v>0.0160857691631348</v>
      </c>
      <c r="X264" s="119">
        <v>0.357493055764095</v>
      </c>
      <c r="Y264" s="119">
        <v>0</v>
      </c>
      <c r="Z264" s="122">
        <v>0</v>
      </c>
      <c r="AA264" s="12"/>
    </row>
    <row r="265" ht="12.75" customHeight="1">
      <c r="A265" t="s" s="117">
        <v>726</v>
      </c>
      <c r="B265" t="s" s="123">
        <v>727</v>
      </c>
      <c r="C265" t="s" s="123">
        <v>243</v>
      </c>
      <c r="D265" t="s" s="123">
        <v>310</v>
      </c>
      <c r="E265" s="124">
        <v>9.13401704034216</v>
      </c>
      <c r="F265" s="124">
        <v>4.55057190242235</v>
      </c>
      <c r="G265" s="124">
        <v>13.6845889427645</v>
      </c>
      <c r="H265" s="124">
        <v>157.031029522230</v>
      </c>
      <c r="I265" s="125">
        <v>999</v>
      </c>
      <c r="J265" s="121">
        <v>12.4959780302034</v>
      </c>
      <c r="K265" s="124">
        <v>12.4959780302034</v>
      </c>
      <c r="L265" s="121">
        <v>2.13776148160248</v>
      </c>
      <c r="M265" s="124">
        <v>0.944823169261137</v>
      </c>
      <c r="N265" s="124">
        <v>1.19293831234134</v>
      </c>
      <c r="O265" s="121">
        <v>0</v>
      </c>
      <c r="P265" s="124">
        <v>0</v>
      </c>
      <c r="Q265" s="124">
        <v>0</v>
      </c>
      <c r="R265" s="124">
        <v>0</v>
      </c>
      <c r="S265" s="124">
        <v>0</v>
      </c>
      <c r="T265" s="124">
        <v>0</v>
      </c>
      <c r="U265" s="121">
        <v>-5.49972247146368</v>
      </c>
      <c r="V265" s="124">
        <v>0.09978480981804</v>
      </c>
      <c r="W265" s="124">
        <v>0.318875273729303</v>
      </c>
      <c r="X265" s="124">
        <v>0.110062842317595</v>
      </c>
      <c r="Y265" s="124">
        <v>0.00610996765879225</v>
      </c>
      <c r="Z265" s="126">
        <v>-6.03455536498741</v>
      </c>
      <c r="AA265" s="12"/>
    </row>
    <row r="266" ht="12.75" customHeight="1">
      <c r="A266" t="s" s="117">
        <v>728</v>
      </c>
      <c r="B266" t="s" s="118">
        <v>729</v>
      </c>
      <c r="C266" t="s" s="118">
        <v>247</v>
      </c>
      <c r="D266" t="s" s="118">
        <v>310</v>
      </c>
      <c r="E266" s="119">
        <v>1.28712277140599</v>
      </c>
      <c r="F266" s="119">
        <v>0.510040180416061</v>
      </c>
      <c r="G266" s="119">
        <v>1.79716295182205</v>
      </c>
      <c r="H266" s="119">
        <v>19.4826732270161</v>
      </c>
      <c r="I266" s="120">
        <v>50</v>
      </c>
      <c r="J266" s="121">
        <v>0.727006593529281</v>
      </c>
      <c r="K266" s="119">
        <v>0.727006593529281</v>
      </c>
      <c r="L266" s="121">
        <v>0.656872817156237</v>
      </c>
      <c r="M266" s="119">
        <v>0.0453145300884</v>
      </c>
      <c r="N266" s="119">
        <v>0.611558287067837</v>
      </c>
      <c r="O266" s="121">
        <v>0</v>
      </c>
      <c r="P266" s="119">
        <v>0</v>
      </c>
      <c r="Q266" s="119">
        <v>0</v>
      </c>
      <c r="R266" s="119">
        <v>0</v>
      </c>
      <c r="S266" s="119">
        <v>0</v>
      </c>
      <c r="T266" s="119">
        <v>0</v>
      </c>
      <c r="U266" s="121">
        <v>-0.0967566392795299</v>
      </c>
      <c r="V266" s="119">
        <v>0.296597456990581</v>
      </c>
      <c r="W266" s="119">
        <v>0.00091535350778568</v>
      </c>
      <c r="X266" s="119">
        <v>0.017946136157701</v>
      </c>
      <c r="Y266" s="119">
        <v>0.000795509821368</v>
      </c>
      <c r="Z266" s="122">
        <v>-0.413011095756966</v>
      </c>
      <c r="AA266" s="12"/>
    </row>
    <row r="267" ht="12.75" customHeight="1">
      <c r="A267" t="s" s="117">
        <v>730</v>
      </c>
      <c r="B267" t="s" s="123">
        <v>731</v>
      </c>
      <c r="C267" t="s" s="123">
        <v>247</v>
      </c>
      <c r="D267" t="s" s="123">
        <v>310</v>
      </c>
      <c r="E267" s="124">
        <v>1.1848605376519</v>
      </c>
      <c r="F267" s="124">
        <v>0.444195533060163</v>
      </c>
      <c r="G267" s="124">
        <v>1.62905607071207</v>
      </c>
      <c r="H267" s="124">
        <v>18.5427818013686</v>
      </c>
      <c r="I267" s="125">
        <v>50</v>
      </c>
      <c r="J267" s="121">
        <v>0.59261477434108</v>
      </c>
      <c r="K267" s="124">
        <v>0.59261477434108</v>
      </c>
      <c r="L267" s="121">
        <v>0.576535321549238</v>
      </c>
      <c r="M267" s="124">
        <v>0.0421095715530684</v>
      </c>
      <c r="N267" s="124">
        <v>0.53442574999617</v>
      </c>
      <c r="O267" s="121">
        <v>0</v>
      </c>
      <c r="P267" s="124">
        <v>0</v>
      </c>
      <c r="Q267" s="124">
        <v>0</v>
      </c>
      <c r="R267" s="124">
        <v>0</v>
      </c>
      <c r="S267" s="124">
        <v>0</v>
      </c>
      <c r="T267" s="124">
        <v>0</v>
      </c>
      <c r="U267" s="121">
        <v>0.0157104417615855</v>
      </c>
      <c r="V267" s="124">
        <v>0.2610148809996</v>
      </c>
      <c r="W267" s="124">
        <v>0.0425306672685991</v>
      </c>
      <c r="X267" s="124">
        <v>0.00730209850723087</v>
      </c>
      <c r="Y267" s="124">
        <v>0.00065397536564961</v>
      </c>
      <c r="Z267" s="126">
        <v>-0.295791180379494</v>
      </c>
      <c r="AA267" s="12"/>
    </row>
    <row r="268" ht="12.75" customHeight="1">
      <c r="A268" t="s" s="117">
        <v>732</v>
      </c>
      <c r="B268" t="s" s="118">
        <v>733</v>
      </c>
      <c r="C268" t="s" s="118">
        <v>247</v>
      </c>
      <c r="D268" t="s" s="118">
        <v>251</v>
      </c>
      <c r="E268" s="119">
        <v>32.5503491810768</v>
      </c>
      <c r="F268" s="119">
        <v>0</v>
      </c>
      <c r="G268" s="119">
        <v>32.5503491810768</v>
      </c>
      <c r="H268" s="119">
        <v>424.5572329</v>
      </c>
      <c r="I268" s="120">
        <v>50</v>
      </c>
      <c r="J268" s="121">
        <v>29.3414511596</v>
      </c>
      <c r="K268" s="119">
        <v>29.3414511596</v>
      </c>
      <c r="L268" s="121">
        <v>2.29621114462964</v>
      </c>
      <c r="M268" s="119">
        <v>2.230858635912</v>
      </c>
      <c r="N268" s="119">
        <v>0.065352508717644</v>
      </c>
      <c r="O268" s="121">
        <v>0</v>
      </c>
      <c r="P268" s="119">
        <v>0</v>
      </c>
      <c r="Q268" s="119">
        <v>0</v>
      </c>
      <c r="R268" s="119">
        <v>0</v>
      </c>
      <c r="S268" s="119">
        <v>0</v>
      </c>
      <c r="T268" s="119">
        <v>0</v>
      </c>
      <c r="U268" s="121">
        <v>0.91268687684716</v>
      </c>
      <c r="V268" s="119">
        <v>0</v>
      </c>
      <c r="W268" s="119">
        <v>1.788476613512</v>
      </c>
      <c r="X268" s="119">
        <v>0.3690395670044</v>
      </c>
      <c r="Y268" s="119">
        <v>0.01684014029076</v>
      </c>
      <c r="Z268" s="122">
        <v>-1.261669443960</v>
      </c>
      <c r="AA268" s="12"/>
    </row>
    <row r="269" ht="12.75" customHeight="1">
      <c r="A269" t="s" s="117">
        <v>734</v>
      </c>
      <c r="B269" t="s" s="123">
        <v>733</v>
      </c>
      <c r="C269" t="s" s="123">
        <v>247</v>
      </c>
      <c r="D269" t="s" s="123">
        <v>251</v>
      </c>
      <c r="E269" s="124">
        <v>10.1704190768158</v>
      </c>
      <c r="F269" s="124">
        <v>0</v>
      </c>
      <c r="G269" s="124">
        <v>10.1704190768158</v>
      </c>
      <c r="H269" s="124">
        <v>86.8918913</v>
      </c>
      <c r="I269" s="125">
        <v>50</v>
      </c>
      <c r="J269" s="121">
        <v>5.682936810368</v>
      </c>
      <c r="K269" s="124">
        <v>5.682936810368</v>
      </c>
      <c r="L269" s="121">
        <v>2.29621114462964</v>
      </c>
      <c r="M269" s="124">
        <v>2.230858635912</v>
      </c>
      <c r="N269" s="124">
        <v>0.065352508717644</v>
      </c>
      <c r="O269" s="121">
        <v>0</v>
      </c>
      <c r="P269" s="124">
        <v>0</v>
      </c>
      <c r="Q269" s="124">
        <v>0</v>
      </c>
      <c r="R269" s="124">
        <v>0</v>
      </c>
      <c r="S269" s="124">
        <v>0</v>
      </c>
      <c r="T269" s="124">
        <v>0</v>
      </c>
      <c r="U269" s="121">
        <v>2.19127112181818</v>
      </c>
      <c r="V269" s="124">
        <v>0</v>
      </c>
      <c r="W269" s="124">
        <v>1.788476613512</v>
      </c>
      <c r="X269" s="124">
        <v>0.36903551405072</v>
      </c>
      <c r="Y269" s="124">
        <v>0.016839916931456</v>
      </c>
      <c r="Z269" s="126">
        <v>0.016919077324</v>
      </c>
      <c r="AA269" s="12"/>
    </row>
    <row r="270" ht="12.75" customHeight="1">
      <c r="A270" t="s" s="117">
        <v>735</v>
      </c>
      <c r="B270" t="s" s="118">
        <v>736</v>
      </c>
      <c r="C270" t="s" s="118">
        <v>374</v>
      </c>
      <c r="D270" t="s" s="118">
        <v>310</v>
      </c>
      <c r="E270" s="119">
        <v>107.163127857608</v>
      </c>
      <c r="F270" s="119">
        <v>37.635930208062</v>
      </c>
      <c r="G270" s="119">
        <v>144.799058065670</v>
      </c>
      <c r="H270" s="119">
        <v>531.225537602466</v>
      </c>
      <c r="I270" s="120">
        <v>15</v>
      </c>
      <c r="J270" s="121">
        <v>115.833807485966</v>
      </c>
      <c r="K270" s="119">
        <v>115.833807485966</v>
      </c>
      <c r="L270" s="121">
        <v>4.21401777750434</v>
      </c>
      <c r="M270" s="119">
        <v>0.560044116092243</v>
      </c>
      <c r="N270" s="119">
        <v>3.6539736614121</v>
      </c>
      <c r="O270" s="121">
        <v>0</v>
      </c>
      <c r="P270" s="119">
        <v>0</v>
      </c>
      <c r="Q270" s="119">
        <v>0</v>
      </c>
      <c r="R270" s="119">
        <v>0</v>
      </c>
      <c r="S270" s="119">
        <v>0</v>
      </c>
      <c r="T270" s="119">
        <v>0</v>
      </c>
      <c r="U270" s="121">
        <v>-12.8846974058624</v>
      </c>
      <c r="V270" s="119">
        <v>0</v>
      </c>
      <c r="W270" s="119">
        <v>0.00893167502239604</v>
      </c>
      <c r="X270" s="119">
        <v>4.80959967556915</v>
      </c>
      <c r="Y270" s="119">
        <v>0.586739094420328</v>
      </c>
      <c r="Z270" s="122">
        <v>-18.2899678508743</v>
      </c>
      <c r="AA270" s="12"/>
    </row>
    <row r="271" ht="12.75" customHeight="1">
      <c r="A271" t="s" s="117">
        <v>737</v>
      </c>
      <c r="B271" t="s" s="123">
        <v>738</v>
      </c>
      <c r="C271" t="s" s="123">
        <v>243</v>
      </c>
      <c r="D271" t="s" s="123">
        <v>251</v>
      </c>
      <c r="E271" s="124">
        <v>0.758317586288327</v>
      </c>
      <c r="F271" s="124">
        <v>0</v>
      </c>
      <c r="G271" s="124">
        <v>0.758317586288327</v>
      </c>
      <c r="H271" s="124">
        <v>8.691682709886001</v>
      </c>
      <c r="I271" s="125">
        <v>75</v>
      </c>
      <c r="J271" s="121">
        <v>0.583418367466721</v>
      </c>
      <c r="K271" s="124">
        <v>0.583418367466721</v>
      </c>
      <c r="L271" s="121">
        <v>0.175556186862982</v>
      </c>
      <c r="M271" s="124">
        <v>0.0250015353913041</v>
      </c>
      <c r="N271" s="124">
        <v>0.150554651471678</v>
      </c>
      <c r="O271" s="121">
        <v>0.0103742117475542</v>
      </c>
      <c r="P271" s="124">
        <v>0</v>
      </c>
      <c r="Q271" s="124">
        <v>0.0103742117475542</v>
      </c>
      <c r="R271" s="124">
        <v>0</v>
      </c>
      <c r="S271" s="124">
        <v>0</v>
      </c>
      <c r="T271" s="124">
        <v>0</v>
      </c>
      <c r="U271" s="121">
        <v>-0.01103117978893</v>
      </c>
      <c r="V271" s="124">
        <v>0</v>
      </c>
      <c r="W271" s="124">
        <v>0.0072305980394227</v>
      </c>
      <c r="X271" s="124">
        <v>0.0015580843056373</v>
      </c>
      <c r="Y271" s="124">
        <v>6.9074513958e-05</v>
      </c>
      <c r="Z271" s="126">
        <v>-0.019888936647948</v>
      </c>
      <c r="AA271" s="12"/>
    </row>
    <row r="272" ht="12.75" customHeight="1">
      <c r="A272" t="s" s="117">
        <v>739</v>
      </c>
      <c r="B272" t="s" s="118">
        <v>740</v>
      </c>
      <c r="C272" t="s" s="118">
        <v>243</v>
      </c>
      <c r="D272" t="s" s="118">
        <v>251</v>
      </c>
      <c r="E272" s="119">
        <v>1.14678526958256</v>
      </c>
      <c r="F272" s="119">
        <v>0</v>
      </c>
      <c r="G272" s="119">
        <v>1.14678526958256</v>
      </c>
      <c r="H272" s="119">
        <v>14.195952771931</v>
      </c>
      <c r="I272" s="120">
        <v>75</v>
      </c>
      <c r="J272" s="121">
        <v>0.933505255226853</v>
      </c>
      <c r="K272" s="119">
        <v>0.933505255226853</v>
      </c>
      <c r="L272" s="121">
        <v>0.223696881453152</v>
      </c>
      <c r="M272" s="119">
        <v>0.0471217859362542</v>
      </c>
      <c r="N272" s="119">
        <v>0.176575095516897</v>
      </c>
      <c r="O272" s="121">
        <v>0.0103742117475542</v>
      </c>
      <c r="P272" s="119">
        <v>0</v>
      </c>
      <c r="Q272" s="119">
        <v>0.0103742117475542</v>
      </c>
      <c r="R272" s="119">
        <v>0</v>
      </c>
      <c r="S272" s="119">
        <v>0</v>
      </c>
      <c r="T272" s="119">
        <v>0</v>
      </c>
      <c r="U272" s="121">
        <v>-0.0207910788449984</v>
      </c>
      <c r="V272" s="119">
        <v>0</v>
      </c>
      <c r="W272" s="119">
        <v>0.0136279107252464</v>
      </c>
      <c r="X272" s="119">
        <v>0.0029366082529608</v>
      </c>
      <c r="Y272" s="119">
        <v>0.0001301886002617</v>
      </c>
      <c r="Z272" s="122">
        <v>-0.0374857864234673</v>
      </c>
      <c r="AA272" s="12"/>
    </row>
    <row r="273" ht="12.75" customHeight="1">
      <c r="A273" t="s" s="117">
        <v>741</v>
      </c>
      <c r="B273" t="s" s="123">
        <v>742</v>
      </c>
      <c r="C273" t="s" s="123">
        <v>374</v>
      </c>
      <c r="D273" t="s" s="123">
        <v>310</v>
      </c>
      <c r="E273" s="124">
        <v>1.41978190275941</v>
      </c>
      <c r="F273" s="124">
        <v>0.469586141470368</v>
      </c>
      <c r="G273" s="124">
        <v>1.88936804422978</v>
      </c>
      <c r="H273" s="124">
        <v>18.031541736363</v>
      </c>
      <c r="I273" s="125">
        <v>12</v>
      </c>
      <c r="J273" s="121">
        <v>1.4009904969332</v>
      </c>
      <c r="K273" s="124">
        <v>1.4009904969332</v>
      </c>
      <c r="L273" s="121">
        <v>0.0586289305990173</v>
      </c>
      <c r="M273" s="124">
        <v>0.0140503886481462</v>
      </c>
      <c r="N273" s="124">
        <v>0.0445785419508711</v>
      </c>
      <c r="O273" s="121">
        <v>0</v>
      </c>
      <c r="P273" s="124">
        <v>0</v>
      </c>
      <c r="Q273" s="124">
        <v>0</v>
      </c>
      <c r="R273" s="124">
        <v>0</v>
      </c>
      <c r="S273" s="124">
        <v>0</v>
      </c>
      <c r="T273" s="124">
        <v>0</v>
      </c>
      <c r="U273" s="121">
        <v>-0.0398375247728135</v>
      </c>
      <c r="V273" s="124">
        <v>0</v>
      </c>
      <c r="W273" s="124">
        <v>0.0138364818862587</v>
      </c>
      <c r="X273" s="124">
        <v>0.0904498382800365</v>
      </c>
      <c r="Y273" s="124">
        <v>0.001381328337125</v>
      </c>
      <c r="Z273" s="126">
        <v>-0.145505173276234</v>
      </c>
      <c r="AA273" s="12"/>
    </row>
    <row r="274" ht="12.75" customHeight="1">
      <c r="A274" t="s" s="117">
        <v>743</v>
      </c>
      <c r="B274" t="s" s="118">
        <v>744</v>
      </c>
      <c r="C274" t="s" s="118">
        <v>243</v>
      </c>
      <c r="D274" t="s" s="118">
        <v>310</v>
      </c>
      <c r="E274" s="119">
        <v>8.417537176088061</v>
      </c>
      <c r="F274" s="119">
        <v>2.64533072224582</v>
      </c>
      <c r="G274" s="119">
        <v>11.0628678983339</v>
      </c>
      <c r="H274" s="119">
        <v>120.041268663472</v>
      </c>
      <c r="I274" s="120">
        <v>999</v>
      </c>
      <c r="J274" s="121">
        <v>6.18200317827849</v>
      </c>
      <c r="K274" s="119">
        <v>6.18200317827849</v>
      </c>
      <c r="L274" s="121">
        <v>1.91950731471199</v>
      </c>
      <c r="M274" s="119">
        <v>0.86746068402612</v>
      </c>
      <c r="N274" s="119">
        <v>1.05204663068587</v>
      </c>
      <c r="O274" s="121">
        <v>0</v>
      </c>
      <c r="P274" s="119">
        <v>0</v>
      </c>
      <c r="Q274" s="119">
        <v>0</v>
      </c>
      <c r="R274" s="119">
        <v>0</v>
      </c>
      <c r="S274" s="119">
        <v>0</v>
      </c>
      <c r="T274" s="119">
        <v>0</v>
      </c>
      <c r="U274" s="121">
        <v>0.316026683097583</v>
      </c>
      <c r="V274" s="119">
        <v>0.25801910580864</v>
      </c>
      <c r="W274" s="119">
        <v>0.29223469136686</v>
      </c>
      <c r="X274" s="119">
        <v>0.161173356909335</v>
      </c>
      <c r="Y274" s="119">
        <v>0.00483107669075679</v>
      </c>
      <c r="Z274" s="122">
        <v>-0.400231547678009</v>
      </c>
      <c r="AA274" s="12"/>
    </row>
    <row r="275" ht="12.75" customHeight="1">
      <c r="A275" t="s" s="117">
        <v>745</v>
      </c>
      <c r="B275" t="s" s="123">
        <v>746</v>
      </c>
      <c r="C275" t="s" s="123">
        <v>374</v>
      </c>
      <c r="D275" t="s" s="123">
        <v>310</v>
      </c>
      <c r="E275" s="124">
        <v>3.62814965857291</v>
      </c>
      <c r="F275" s="124">
        <v>2.028270048841</v>
      </c>
      <c r="G275" s="124">
        <v>5.6564197074139</v>
      </c>
      <c r="H275" s="124">
        <v>42.8962723574047</v>
      </c>
      <c r="I275" s="125">
        <v>12</v>
      </c>
      <c r="J275" s="121">
        <v>6.5107092035386</v>
      </c>
      <c r="K275" s="124">
        <v>6.5107092035386</v>
      </c>
      <c r="L275" s="121">
        <v>0.163139327698145</v>
      </c>
      <c r="M275" s="124">
        <v>0.0123702482638662</v>
      </c>
      <c r="N275" s="124">
        <v>0.150769079434279</v>
      </c>
      <c r="O275" s="121">
        <v>0</v>
      </c>
      <c r="P275" s="124">
        <v>0</v>
      </c>
      <c r="Q275" s="124">
        <v>0</v>
      </c>
      <c r="R275" s="124">
        <v>0</v>
      </c>
      <c r="S275" s="124">
        <v>0</v>
      </c>
      <c r="T275" s="124">
        <v>0</v>
      </c>
      <c r="U275" s="121">
        <v>-3.04569887266384</v>
      </c>
      <c r="V275" s="124">
        <v>0</v>
      </c>
      <c r="W275" s="124">
        <v>0.00515715668446556</v>
      </c>
      <c r="X275" s="124">
        <v>0.08189420622808311</v>
      </c>
      <c r="Y275" s="124">
        <v>0</v>
      </c>
      <c r="Z275" s="126">
        <v>-3.13275023557639</v>
      </c>
      <c r="AA275" s="12"/>
    </row>
    <row r="276" ht="12.75" customHeight="1">
      <c r="A276" t="s" s="117">
        <v>747</v>
      </c>
      <c r="B276" t="s" s="118">
        <v>748</v>
      </c>
      <c r="C276" t="s" s="118">
        <v>62</v>
      </c>
      <c r="D276" t="s" s="118">
        <v>251</v>
      </c>
      <c r="E276" s="119">
        <v>0.08121829398520269</v>
      </c>
      <c r="F276" s="119">
        <v>0</v>
      </c>
      <c r="G276" s="119">
        <v>0.08121829398520269</v>
      </c>
      <c r="H276" s="119">
        <v>0.660666978520</v>
      </c>
      <c r="I276" s="120">
        <v>5</v>
      </c>
      <c r="J276" s="121">
        <v>0.0655417249598277</v>
      </c>
      <c r="K276" s="119">
        <v>0.0655417249598277</v>
      </c>
      <c r="L276" s="121">
        <v>0.015676569025375</v>
      </c>
      <c r="M276" s="119">
        <v>0.00124487070392</v>
      </c>
      <c r="N276" s="119">
        <v>0.014431698321455</v>
      </c>
      <c r="O276" s="121">
        <v>0</v>
      </c>
      <c r="P276" s="119">
        <v>0</v>
      </c>
      <c r="Q276" s="119">
        <v>0</v>
      </c>
      <c r="R276" s="119">
        <v>0</v>
      </c>
      <c r="S276" s="119">
        <v>0</v>
      </c>
      <c r="T276" s="119">
        <v>0</v>
      </c>
      <c r="U276" s="121">
        <v>0</v>
      </c>
      <c r="V276" s="119">
        <v>0</v>
      </c>
      <c r="W276" s="119">
        <v>0</v>
      </c>
      <c r="X276" s="119">
        <v>0</v>
      </c>
      <c r="Y276" s="119">
        <v>0</v>
      </c>
      <c r="Z276" s="122">
        <v>0</v>
      </c>
      <c r="AA276" s="12"/>
    </row>
    <row r="277" ht="12.75" customHeight="1">
      <c r="A277" t="s" s="117">
        <v>749</v>
      </c>
      <c r="B277" t="s" s="123">
        <v>748</v>
      </c>
      <c r="C277" t="s" s="123">
        <v>62</v>
      </c>
      <c r="D277" t="s" s="123">
        <v>251</v>
      </c>
      <c r="E277" s="124">
        <v>0.09183984562760281</v>
      </c>
      <c r="F277" s="124">
        <v>0</v>
      </c>
      <c r="G277" s="124">
        <v>0.09183984562760281</v>
      </c>
      <c r="H277" s="124">
        <v>0.5719431578800001</v>
      </c>
      <c r="I277" s="125">
        <v>5</v>
      </c>
      <c r="J277" s="121">
        <v>0.0716067584765419</v>
      </c>
      <c r="K277" s="124">
        <v>0.0716067584765419</v>
      </c>
      <c r="L277" s="121">
        <v>0.0202330871510609</v>
      </c>
      <c r="M277" s="124">
        <v>0.0049298181282809</v>
      </c>
      <c r="N277" s="124">
        <v>0.01530326902278</v>
      </c>
      <c r="O277" s="121">
        <v>0</v>
      </c>
      <c r="P277" s="124">
        <v>0</v>
      </c>
      <c r="Q277" s="124">
        <v>0</v>
      </c>
      <c r="R277" s="124">
        <v>0</v>
      </c>
      <c r="S277" s="124">
        <v>0</v>
      </c>
      <c r="T277" s="124">
        <v>0</v>
      </c>
      <c r="U277" s="121">
        <v>0</v>
      </c>
      <c r="V277" s="124">
        <v>0</v>
      </c>
      <c r="W277" s="124">
        <v>0</v>
      </c>
      <c r="X277" s="124">
        <v>0</v>
      </c>
      <c r="Y277" s="124">
        <v>0</v>
      </c>
      <c r="Z277" s="126">
        <v>0</v>
      </c>
      <c r="AA277" s="12"/>
    </row>
    <row r="278" ht="12.75" customHeight="1">
      <c r="A278" t="s" s="117">
        <v>750</v>
      </c>
      <c r="B278" t="s" s="118">
        <v>751</v>
      </c>
      <c r="C278" t="s" s="118">
        <v>752</v>
      </c>
      <c r="D278" t="s" s="118">
        <v>310</v>
      </c>
      <c r="E278" s="119">
        <v>0.009479720570000001</v>
      </c>
      <c r="F278" s="119">
        <v>0.00284391628400708</v>
      </c>
      <c r="G278" s="119">
        <v>0.0123236368540071</v>
      </c>
      <c r="H278" s="119">
        <v>0.109834126707173</v>
      </c>
      <c r="I278" s="120">
        <v>999</v>
      </c>
      <c r="J278" s="121">
        <v>0.009479720570000001</v>
      </c>
      <c r="K278" s="119">
        <v>0.009479720570000001</v>
      </c>
      <c r="L278" s="121">
        <v>0</v>
      </c>
      <c r="M278" s="119">
        <v>0</v>
      </c>
      <c r="N278" s="119">
        <v>0</v>
      </c>
      <c r="O278" s="121">
        <v>0</v>
      </c>
      <c r="P278" s="119">
        <v>0</v>
      </c>
      <c r="Q278" s="119">
        <v>0</v>
      </c>
      <c r="R278" s="119">
        <v>0</v>
      </c>
      <c r="S278" s="119">
        <v>0</v>
      </c>
      <c r="T278" s="119">
        <v>0</v>
      </c>
      <c r="U278" s="121">
        <v>0</v>
      </c>
      <c r="V278" s="119">
        <v>0</v>
      </c>
      <c r="W278" s="119">
        <v>0</v>
      </c>
      <c r="X278" s="119">
        <v>0</v>
      </c>
      <c r="Y278" s="119">
        <v>0</v>
      </c>
      <c r="Z278" s="122">
        <v>0</v>
      </c>
      <c r="AA278" s="12"/>
    </row>
    <row r="279" ht="12.75" customHeight="1">
      <c r="A279" t="s" s="117">
        <v>753</v>
      </c>
      <c r="B279" t="s" s="123">
        <v>754</v>
      </c>
      <c r="C279" t="s" s="123">
        <v>752</v>
      </c>
      <c r="D279" t="s" s="123">
        <v>310</v>
      </c>
      <c r="E279" s="124">
        <v>0.009509291309999999</v>
      </c>
      <c r="F279" s="124">
        <v>0.00285278750635959</v>
      </c>
      <c r="G279" s="124">
        <v>0.0123620788163596</v>
      </c>
      <c r="H279" s="124">
        <v>0.122838639126424</v>
      </c>
      <c r="I279" s="125">
        <v>999</v>
      </c>
      <c r="J279" s="121">
        <v>0.009509291309999999</v>
      </c>
      <c r="K279" s="124">
        <v>0.009509291309999999</v>
      </c>
      <c r="L279" s="121">
        <v>0</v>
      </c>
      <c r="M279" s="124">
        <v>0</v>
      </c>
      <c r="N279" s="124">
        <v>0</v>
      </c>
      <c r="O279" s="121">
        <v>0</v>
      </c>
      <c r="P279" s="124">
        <v>0</v>
      </c>
      <c r="Q279" s="124">
        <v>0</v>
      </c>
      <c r="R279" s="124">
        <v>0</v>
      </c>
      <c r="S279" s="124">
        <v>0</v>
      </c>
      <c r="T279" s="124">
        <v>0</v>
      </c>
      <c r="U279" s="121">
        <v>0</v>
      </c>
      <c r="V279" s="124">
        <v>0</v>
      </c>
      <c r="W279" s="124">
        <v>0</v>
      </c>
      <c r="X279" s="124">
        <v>0</v>
      </c>
      <c r="Y279" s="124">
        <v>0</v>
      </c>
      <c r="Z279" s="126">
        <v>0</v>
      </c>
      <c r="AA279" s="12"/>
    </row>
    <row r="280" ht="12.75" customHeight="1">
      <c r="A280" t="s" s="117">
        <v>755</v>
      </c>
      <c r="B280" t="s" s="118">
        <v>756</v>
      </c>
      <c r="C280" t="s" s="118">
        <v>752</v>
      </c>
      <c r="D280" t="s" s="118">
        <v>310</v>
      </c>
      <c r="E280" s="119">
        <v>0.008147683150</v>
      </c>
      <c r="F280" s="119">
        <v>0.00244430504212795</v>
      </c>
      <c r="G280" s="119">
        <v>0.010591988192128</v>
      </c>
      <c r="H280" s="119">
        <v>0.0468722635298161</v>
      </c>
      <c r="I280" s="120">
        <v>999</v>
      </c>
      <c r="J280" s="121">
        <v>0.008147683150</v>
      </c>
      <c r="K280" s="119">
        <v>0.008147683150</v>
      </c>
      <c r="L280" s="121">
        <v>0</v>
      </c>
      <c r="M280" s="119">
        <v>0</v>
      </c>
      <c r="N280" s="119">
        <v>0</v>
      </c>
      <c r="O280" s="121">
        <v>0</v>
      </c>
      <c r="P280" s="119">
        <v>0</v>
      </c>
      <c r="Q280" s="119">
        <v>0</v>
      </c>
      <c r="R280" s="119">
        <v>0</v>
      </c>
      <c r="S280" s="119">
        <v>0</v>
      </c>
      <c r="T280" s="119">
        <v>0</v>
      </c>
      <c r="U280" s="121">
        <v>0</v>
      </c>
      <c r="V280" s="119">
        <v>0</v>
      </c>
      <c r="W280" s="119">
        <v>0</v>
      </c>
      <c r="X280" s="119">
        <v>0</v>
      </c>
      <c r="Y280" s="119">
        <v>0</v>
      </c>
      <c r="Z280" s="122">
        <v>0</v>
      </c>
      <c r="AA280" s="12"/>
    </row>
    <row r="281" ht="12.75" customHeight="1">
      <c r="A281" t="s" s="117">
        <v>757</v>
      </c>
      <c r="B281" t="s" s="123">
        <v>758</v>
      </c>
      <c r="C281" t="s" s="123">
        <v>752</v>
      </c>
      <c r="D281" t="s" s="123">
        <v>310</v>
      </c>
      <c r="E281" s="124">
        <v>0.007865076909999999</v>
      </c>
      <c r="F281" s="124">
        <v>0.00235952316675902</v>
      </c>
      <c r="G281" s="124">
        <v>0.010224600076759</v>
      </c>
      <c r="H281" s="124">
        <v>0.0509705941673976</v>
      </c>
      <c r="I281" s="125">
        <v>999</v>
      </c>
      <c r="J281" s="121">
        <v>0.007865076909999999</v>
      </c>
      <c r="K281" s="124">
        <v>0.007865076909999999</v>
      </c>
      <c r="L281" s="121">
        <v>0</v>
      </c>
      <c r="M281" s="124">
        <v>0</v>
      </c>
      <c r="N281" s="124">
        <v>0</v>
      </c>
      <c r="O281" s="121">
        <v>0</v>
      </c>
      <c r="P281" s="124">
        <v>0</v>
      </c>
      <c r="Q281" s="124">
        <v>0</v>
      </c>
      <c r="R281" s="124">
        <v>0</v>
      </c>
      <c r="S281" s="124">
        <v>0</v>
      </c>
      <c r="T281" s="124">
        <v>0</v>
      </c>
      <c r="U281" s="121">
        <v>0</v>
      </c>
      <c r="V281" s="124">
        <v>0</v>
      </c>
      <c r="W281" s="124">
        <v>0</v>
      </c>
      <c r="X281" s="124">
        <v>0</v>
      </c>
      <c r="Y281" s="124">
        <v>0</v>
      </c>
      <c r="Z281" s="126">
        <v>0</v>
      </c>
      <c r="AA281" s="12"/>
    </row>
    <row r="282" ht="12.75" customHeight="1">
      <c r="A282" t="s" s="117">
        <v>759</v>
      </c>
      <c r="B282" t="s" s="118">
        <v>760</v>
      </c>
      <c r="C282" t="s" s="118">
        <v>752</v>
      </c>
      <c r="D282" t="s" s="118">
        <v>310</v>
      </c>
      <c r="E282" s="119">
        <v>0.007386253370</v>
      </c>
      <c r="F282" s="119">
        <v>0.002215876099051</v>
      </c>
      <c r="G282" s="119">
        <v>0.009602129469051</v>
      </c>
      <c r="H282" s="119">
        <v>0.0517828224748456</v>
      </c>
      <c r="I282" s="120">
        <v>999</v>
      </c>
      <c r="J282" s="121">
        <v>0.007386253370</v>
      </c>
      <c r="K282" s="119">
        <v>0.007386253370</v>
      </c>
      <c r="L282" s="121">
        <v>0</v>
      </c>
      <c r="M282" s="119">
        <v>0</v>
      </c>
      <c r="N282" s="119">
        <v>0</v>
      </c>
      <c r="O282" s="121">
        <v>0</v>
      </c>
      <c r="P282" s="119">
        <v>0</v>
      </c>
      <c r="Q282" s="119">
        <v>0</v>
      </c>
      <c r="R282" s="119">
        <v>0</v>
      </c>
      <c r="S282" s="119">
        <v>0</v>
      </c>
      <c r="T282" s="119">
        <v>0</v>
      </c>
      <c r="U282" s="121">
        <v>0</v>
      </c>
      <c r="V282" s="119">
        <v>0</v>
      </c>
      <c r="W282" s="119">
        <v>0</v>
      </c>
      <c r="X282" s="119">
        <v>0</v>
      </c>
      <c r="Y282" s="119">
        <v>0</v>
      </c>
      <c r="Z282" s="122">
        <v>0</v>
      </c>
      <c r="AA282" s="12"/>
    </row>
    <row r="283" ht="12.75" customHeight="1">
      <c r="A283" t="s" s="117">
        <v>761</v>
      </c>
      <c r="B283" t="s" s="123">
        <v>762</v>
      </c>
      <c r="C283" t="s" s="123">
        <v>752</v>
      </c>
      <c r="D283" t="s" s="123">
        <v>310</v>
      </c>
      <c r="E283" s="124">
        <v>0.007529959750</v>
      </c>
      <c r="F283" s="124">
        <v>0.00225898801476412</v>
      </c>
      <c r="G283" s="124">
        <v>0.009788947764764119</v>
      </c>
      <c r="H283" s="124">
        <v>0.0475704363362183</v>
      </c>
      <c r="I283" s="125">
        <v>999</v>
      </c>
      <c r="J283" s="121">
        <v>0.007529959750</v>
      </c>
      <c r="K283" s="124">
        <v>0.007529959750</v>
      </c>
      <c r="L283" s="121">
        <v>0</v>
      </c>
      <c r="M283" s="124">
        <v>0</v>
      </c>
      <c r="N283" s="124">
        <v>0</v>
      </c>
      <c r="O283" s="121">
        <v>0</v>
      </c>
      <c r="P283" s="124">
        <v>0</v>
      </c>
      <c r="Q283" s="124">
        <v>0</v>
      </c>
      <c r="R283" s="124">
        <v>0</v>
      </c>
      <c r="S283" s="124">
        <v>0</v>
      </c>
      <c r="T283" s="124">
        <v>0</v>
      </c>
      <c r="U283" s="121">
        <v>0</v>
      </c>
      <c r="V283" s="124">
        <v>0</v>
      </c>
      <c r="W283" s="124">
        <v>0</v>
      </c>
      <c r="X283" s="124">
        <v>0</v>
      </c>
      <c r="Y283" s="124">
        <v>0</v>
      </c>
      <c r="Z283" s="126">
        <v>0</v>
      </c>
      <c r="AA283" s="12"/>
    </row>
    <row r="284" ht="12.75" customHeight="1">
      <c r="A284" t="s" s="117">
        <v>763</v>
      </c>
      <c r="B284" t="s" s="118">
        <v>764</v>
      </c>
      <c r="C284" t="s" s="118">
        <v>752</v>
      </c>
      <c r="D284" t="s" s="118">
        <v>310</v>
      </c>
      <c r="E284" s="119">
        <v>0.008908552140</v>
      </c>
      <c r="F284" s="119">
        <v>0.00267256574819822</v>
      </c>
      <c r="G284" s="119">
        <v>0.0115811178881982</v>
      </c>
      <c r="H284" s="119">
        <v>0.110687103514995</v>
      </c>
      <c r="I284" s="120">
        <v>999</v>
      </c>
      <c r="J284" s="121">
        <v>0.008908552140</v>
      </c>
      <c r="K284" s="119">
        <v>0.008908552140</v>
      </c>
      <c r="L284" s="121">
        <v>0</v>
      </c>
      <c r="M284" s="119">
        <v>0</v>
      </c>
      <c r="N284" s="119">
        <v>0</v>
      </c>
      <c r="O284" s="121">
        <v>0</v>
      </c>
      <c r="P284" s="119">
        <v>0</v>
      </c>
      <c r="Q284" s="119">
        <v>0</v>
      </c>
      <c r="R284" s="119">
        <v>0</v>
      </c>
      <c r="S284" s="119">
        <v>0</v>
      </c>
      <c r="T284" s="119">
        <v>0</v>
      </c>
      <c r="U284" s="121">
        <v>0</v>
      </c>
      <c r="V284" s="119">
        <v>0</v>
      </c>
      <c r="W284" s="119">
        <v>0</v>
      </c>
      <c r="X284" s="119">
        <v>0</v>
      </c>
      <c r="Y284" s="119">
        <v>0</v>
      </c>
      <c r="Z284" s="122">
        <v>0</v>
      </c>
      <c r="AA284" s="12"/>
    </row>
    <row r="285" ht="12.75" customHeight="1">
      <c r="A285" t="s" s="117">
        <v>765</v>
      </c>
      <c r="B285" t="s" s="123">
        <v>766</v>
      </c>
      <c r="C285" t="s" s="123">
        <v>752</v>
      </c>
      <c r="D285" t="s" s="123">
        <v>310</v>
      </c>
      <c r="E285" s="124">
        <v>0.009037572109999999</v>
      </c>
      <c r="F285" s="124">
        <v>0.00271127174073626</v>
      </c>
      <c r="G285" s="124">
        <v>0.0117488438507363</v>
      </c>
      <c r="H285" s="124">
        <v>0.123728985734588</v>
      </c>
      <c r="I285" s="125">
        <v>999</v>
      </c>
      <c r="J285" s="121">
        <v>0.009037572109999999</v>
      </c>
      <c r="K285" s="124">
        <v>0.009037572109999999</v>
      </c>
      <c r="L285" s="121">
        <v>0</v>
      </c>
      <c r="M285" s="124">
        <v>0</v>
      </c>
      <c r="N285" s="124">
        <v>0</v>
      </c>
      <c r="O285" s="121">
        <v>0</v>
      </c>
      <c r="P285" s="124">
        <v>0</v>
      </c>
      <c r="Q285" s="124">
        <v>0</v>
      </c>
      <c r="R285" s="124">
        <v>0</v>
      </c>
      <c r="S285" s="124">
        <v>0</v>
      </c>
      <c r="T285" s="124">
        <v>0</v>
      </c>
      <c r="U285" s="121">
        <v>0</v>
      </c>
      <c r="V285" s="124">
        <v>0</v>
      </c>
      <c r="W285" s="124">
        <v>0</v>
      </c>
      <c r="X285" s="124">
        <v>0</v>
      </c>
      <c r="Y285" s="124">
        <v>0</v>
      </c>
      <c r="Z285" s="126">
        <v>0</v>
      </c>
      <c r="AA285" s="12"/>
    </row>
    <row r="286" ht="12.75" customHeight="1">
      <c r="A286" t="s" s="117">
        <v>767</v>
      </c>
      <c r="B286" t="s" s="118">
        <v>768</v>
      </c>
      <c r="C286" t="s" s="118">
        <v>752</v>
      </c>
      <c r="D286" t="s" s="118">
        <v>310</v>
      </c>
      <c r="E286" s="119">
        <v>0.005582087962</v>
      </c>
      <c r="F286" s="119">
        <v>0.00167462645514367</v>
      </c>
      <c r="G286" s="119">
        <v>0.00725671441714367</v>
      </c>
      <c r="H286" s="119">
        <v>0.0607070768566806</v>
      </c>
      <c r="I286" s="120">
        <v>999</v>
      </c>
      <c r="J286" s="121">
        <v>0.005582087962</v>
      </c>
      <c r="K286" s="119">
        <v>0.005582087962</v>
      </c>
      <c r="L286" s="121">
        <v>0</v>
      </c>
      <c r="M286" s="119">
        <v>0</v>
      </c>
      <c r="N286" s="119">
        <v>0</v>
      </c>
      <c r="O286" s="121">
        <v>0</v>
      </c>
      <c r="P286" s="119">
        <v>0</v>
      </c>
      <c r="Q286" s="119">
        <v>0</v>
      </c>
      <c r="R286" s="119">
        <v>0</v>
      </c>
      <c r="S286" s="119">
        <v>0</v>
      </c>
      <c r="T286" s="119">
        <v>0</v>
      </c>
      <c r="U286" s="121">
        <v>0</v>
      </c>
      <c r="V286" s="119">
        <v>0</v>
      </c>
      <c r="W286" s="119">
        <v>0</v>
      </c>
      <c r="X286" s="119">
        <v>0</v>
      </c>
      <c r="Y286" s="119">
        <v>0</v>
      </c>
      <c r="Z286" s="122">
        <v>0</v>
      </c>
      <c r="AA286" s="12"/>
    </row>
    <row r="287" ht="12.75" customHeight="1">
      <c r="A287" t="s" s="117">
        <v>769</v>
      </c>
      <c r="B287" t="s" s="123">
        <v>770</v>
      </c>
      <c r="C287" t="s" s="123">
        <v>752</v>
      </c>
      <c r="D287" t="s" s="123">
        <v>310</v>
      </c>
      <c r="E287" s="124">
        <v>0.0022599553986</v>
      </c>
      <c r="F287" s="124">
        <v>0.000677986646520768</v>
      </c>
      <c r="G287" s="124">
        <v>0.00293794204512077</v>
      </c>
      <c r="H287" s="124">
        <v>0.0146627794344569</v>
      </c>
      <c r="I287" s="125">
        <v>999</v>
      </c>
      <c r="J287" s="121">
        <v>0.0022599553986</v>
      </c>
      <c r="K287" s="124">
        <v>0.0022599553986</v>
      </c>
      <c r="L287" s="121">
        <v>0</v>
      </c>
      <c r="M287" s="124">
        <v>0</v>
      </c>
      <c r="N287" s="124">
        <v>0</v>
      </c>
      <c r="O287" s="121">
        <v>0</v>
      </c>
      <c r="P287" s="124">
        <v>0</v>
      </c>
      <c r="Q287" s="124">
        <v>0</v>
      </c>
      <c r="R287" s="124">
        <v>0</v>
      </c>
      <c r="S287" s="124">
        <v>0</v>
      </c>
      <c r="T287" s="124">
        <v>0</v>
      </c>
      <c r="U287" s="121">
        <v>0</v>
      </c>
      <c r="V287" s="124">
        <v>0</v>
      </c>
      <c r="W287" s="124">
        <v>0</v>
      </c>
      <c r="X287" s="124">
        <v>0</v>
      </c>
      <c r="Y287" s="124">
        <v>0</v>
      </c>
      <c r="Z287" s="126">
        <v>0</v>
      </c>
      <c r="AA287" s="12"/>
    </row>
    <row r="288" ht="12.75" customHeight="1">
      <c r="A288" t="s" s="117">
        <v>771</v>
      </c>
      <c r="B288" t="s" s="118">
        <v>772</v>
      </c>
      <c r="C288" t="s" s="118">
        <v>773</v>
      </c>
      <c r="D288" t="s" s="118">
        <v>310</v>
      </c>
      <c r="E288" s="119">
        <v>0.037631501290</v>
      </c>
      <c r="F288" s="119">
        <v>0.0112894508356025</v>
      </c>
      <c r="G288" s="119">
        <v>0.0489209521256025</v>
      </c>
      <c r="H288" s="119">
        <v>0.367900003373623</v>
      </c>
      <c r="I288" s="120">
        <v>999</v>
      </c>
      <c r="J288" s="121">
        <v>0.037631501290</v>
      </c>
      <c r="K288" s="119">
        <v>0.037631501290</v>
      </c>
      <c r="L288" s="121">
        <v>0</v>
      </c>
      <c r="M288" s="119">
        <v>0</v>
      </c>
      <c r="N288" s="119">
        <v>0</v>
      </c>
      <c r="O288" s="121">
        <v>0</v>
      </c>
      <c r="P288" s="119">
        <v>0</v>
      </c>
      <c r="Q288" s="119">
        <v>0</v>
      </c>
      <c r="R288" s="119">
        <v>0</v>
      </c>
      <c r="S288" s="119">
        <v>0</v>
      </c>
      <c r="T288" s="119">
        <v>0</v>
      </c>
      <c r="U288" s="121">
        <v>0</v>
      </c>
      <c r="V288" s="119">
        <v>0</v>
      </c>
      <c r="W288" s="119">
        <v>0</v>
      </c>
      <c r="X288" s="119">
        <v>0</v>
      </c>
      <c r="Y288" s="119">
        <v>0</v>
      </c>
      <c r="Z288" s="122">
        <v>0</v>
      </c>
      <c r="AA288" s="12"/>
    </row>
    <row r="289" ht="12.75" customHeight="1">
      <c r="A289" t="s" s="117">
        <v>774</v>
      </c>
      <c r="B289" t="s" s="123">
        <v>775</v>
      </c>
      <c r="C289" t="s" s="123">
        <v>773</v>
      </c>
      <c r="D289" t="s" s="123">
        <v>310</v>
      </c>
      <c r="E289" s="124">
        <v>0.036400120050</v>
      </c>
      <c r="F289" s="124">
        <v>0.0109200364489232</v>
      </c>
      <c r="G289" s="124">
        <v>0.0473201564989232</v>
      </c>
      <c r="H289" s="124">
        <v>0.299000002741814</v>
      </c>
      <c r="I289" s="125">
        <v>999</v>
      </c>
      <c r="J289" s="121">
        <v>0.036400120050</v>
      </c>
      <c r="K289" s="124">
        <v>0.036400120050</v>
      </c>
      <c r="L289" s="121">
        <v>0</v>
      </c>
      <c r="M289" s="124">
        <v>0</v>
      </c>
      <c r="N289" s="124">
        <v>0</v>
      </c>
      <c r="O289" s="121">
        <v>0</v>
      </c>
      <c r="P289" s="124">
        <v>0</v>
      </c>
      <c r="Q289" s="124">
        <v>0</v>
      </c>
      <c r="R289" s="124">
        <v>0</v>
      </c>
      <c r="S289" s="124">
        <v>0</v>
      </c>
      <c r="T289" s="124">
        <v>0</v>
      </c>
      <c r="U289" s="121">
        <v>0</v>
      </c>
      <c r="V289" s="124">
        <v>0</v>
      </c>
      <c r="W289" s="124">
        <v>0</v>
      </c>
      <c r="X289" s="124">
        <v>0</v>
      </c>
      <c r="Y289" s="124">
        <v>0</v>
      </c>
      <c r="Z289" s="126">
        <v>0</v>
      </c>
      <c r="AA289" s="12"/>
    </row>
    <row r="290" ht="12.75" customHeight="1">
      <c r="A290" t="s" s="117">
        <v>776</v>
      </c>
      <c r="B290" t="s" s="118">
        <v>777</v>
      </c>
      <c r="C290" t="s" s="118">
        <v>773</v>
      </c>
      <c r="D290" t="s" s="118">
        <v>310</v>
      </c>
      <c r="E290" s="119">
        <v>0.036494961830</v>
      </c>
      <c r="F290" s="119">
        <v>0.0109484889840538</v>
      </c>
      <c r="G290" s="119">
        <v>0.0474434508140538</v>
      </c>
      <c r="H290" s="119">
        <v>0.299000002741814</v>
      </c>
      <c r="I290" s="120">
        <v>999</v>
      </c>
      <c r="J290" s="121">
        <v>0.036494961830</v>
      </c>
      <c r="K290" s="119">
        <v>0.036494961830</v>
      </c>
      <c r="L290" s="121">
        <v>0</v>
      </c>
      <c r="M290" s="119">
        <v>0</v>
      </c>
      <c r="N290" s="119">
        <v>0</v>
      </c>
      <c r="O290" s="121">
        <v>0</v>
      </c>
      <c r="P290" s="119">
        <v>0</v>
      </c>
      <c r="Q290" s="119">
        <v>0</v>
      </c>
      <c r="R290" s="119">
        <v>0</v>
      </c>
      <c r="S290" s="119">
        <v>0</v>
      </c>
      <c r="T290" s="119">
        <v>0</v>
      </c>
      <c r="U290" s="121">
        <v>0</v>
      </c>
      <c r="V290" s="119">
        <v>0</v>
      </c>
      <c r="W290" s="119">
        <v>0</v>
      </c>
      <c r="X290" s="119">
        <v>0</v>
      </c>
      <c r="Y290" s="119">
        <v>0</v>
      </c>
      <c r="Z290" s="122">
        <v>0</v>
      </c>
      <c r="AA290" s="12"/>
    </row>
    <row r="291" ht="12.75" customHeight="1">
      <c r="A291" t="s" s="117">
        <v>778</v>
      </c>
      <c r="B291" t="s" s="123">
        <v>779</v>
      </c>
      <c r="C291" t="s" s="123">
        <v>773</v>
      </c>
      <c r="D291" t="s" s="123">
        <v>310</v>
      </c>
      <c r="E291" s="124">
        <v>0.036563588630</v>
      </c>
      <c r="F291" s="124">
        <v>0.0109690770248719</v>
      </c>
      <c r="G291" s="124">
        <v>0.047532665654872</v>
      </c>
      <c r="H291" s="124">
        <v>0.351000003218651</v>
      </c>
      <c r="I291" s="125">
        <v>999</v>
      </c>
      <c r="J291" s="121">
        <v>0.036563588630</v>
      </c>
      <c r="K291" s="124">
        <v>0.036563588630</v>
      </c>
      <c r="L291" s="121">
        <v>0</v>
      </c>
      <c r="M291" s="124">
        <v>0</v>
      </c>
      <c r="N291" s="124">
        <v>0</v>
      </c>
      <c r="O291" s="121">
        <v>0</v>
      </c>
      <c r="P291" s="124">
        <v>0</v>
      </c>
      <c r="Q291" s="124">
        <v>0</v>
      </c>
      <c r="R291" s="124">
        <v>0</v>
      </c>
      <c r="S291" s="124">
        <v>0</v>
      </c>
      <c r="T291" s="124">
        <v>0</v>
      </c>
      <c r="U291" s="121">
        <v>0</v>
      </c>
      <c r="V291" s="124">
        <v>0</v>
      </c>
      <c r="W291" s="124">
        <v>0</v>
      </c>
      <c r="X291" s="124">
        <v>0</v>
      </c>
      <c r="Y291" s="124">
        <v>0</v>
      </c>
      <c r="Z291" s="126">
        <v>0</v>
      </c>
      <c r="AA291" s="12"/>
    </row>
    <row r="292" ht="12.75" customHeight="1">
      <c r="A292" t="s" s="117">
        <v>780</v>
      </c>
      <c r="B292" t="s" s="118">
        <v>781</v>
      </c>
      <c r="C292" t="s" s="118">
        <v>773</v>
      </c>
      <c r="D292" t="s" s="118">
        <v>310</v>
      </c>
      <c r="E292" s="119">
        <v>0.048102367190</v>
      </c>
      <c r="F292" s="119">
        <v>0.0144307107304249</v>
      </c>
      <c r="G292" s="119">
        <v>0.0625330779204249</v>
      </c>
      <c r="H292" s="119">
        <v>0.458900004208088</v>
      </c>
      <c r="I292" s="120">
        <v>999</v>
      </c>
      <c r="J292" s="121">
        <v>0.048102367190</v>
      </c>
      <c r="K292" s="119">
        <v>0.048102367190</v>
      </c>
      <c r="L292" s="121">
        <v>0</v>
      </c>
      <c r="M292" s="119">
        <v>0</v>
      </c>
      <c r="N292" s="119">
        <v>0</v>
      </c>
      <c r="O292" s="121">
        <v>0</v>
      </c>
      <c r="P292" s="119">
        <v>0</v>
      </c>
      <c r="Q292" s="119">
        <v>0</v>
      </c>
      <c r="R292" s="119">
        <v>0</v>
      </c>
      <c r="S292" s="119">
        <v>0</v>
      </c>
      <c r="T292" s="119">
        <v>0</v>
      </c>
      <c r="U292" s="121">
        <v>0</v>
      </c>
      <c r="V292" s="119">
        <v>0</v>
      </c>
      <c r="W292" s="119">
        <v>0</v>
      </c>
      <c r="X292" s="119">
        <v>0</v>
      </c>
      <c r="Y292" s="119">
        <v>0</v>
      </c>
      <c r="Z292" s="122">
        <v>0</v>
      </c>
      <c r="AA292" s="12"/>
    </row>
    <row r="293" ht="12.75" customHeight="1">
      <c r="A293" t="s" s="117">
        <v>782</v>
      </c>
      <c r="B293" t="s" s="123">
        <v>783</v>
      </c>
      <c r="C293" t="s" s="123">
        <v>773</v>
      </c>
      <c r="D293" t="s" s="123">
        <v>310</v>
      </c>
      <c r="E293" s="124">
        <v>0.048143134540</v>
      </c>
      <c r="F293" s="124">
        <v>0.0144429409359109</v>
      </c>
      <c r="G293" s="124">
        <v>0.0625860754759109</v>
      </c>
      <c r="H293" s="124">
        <v>0.396500003635883</v>
      </c>
      <c r="I293" s="125">
        <v>999</v>
      </c>
      <c r="J293" s="121">
        <v>0.048143134540</v>
      </c>
      <c r="K293" s="124">
        <v>0.048143134540</v>
      </c>
      <c r="L293" s="121">
        <v>0</v>
      </c>
      <c r="M293" s="124">
        <v>0</v>
      </c>
      <c r="N293" s="124">
        <v>0</v>
      </c>
      <c r="O293" s="121">
        <v>0</v>
      </c>
      <c r="P293" s="124">
        <v>0</v>
      </c>
      <c r="Q293" s="124">
        <v>0</v>
      </c>
      <c r="R293" s="124">
        <v>0</v>
      </c>
      <c r="S293" s="124">
        <v>0</v>
      </c>
      <c r="T293" s="124">
        <v>0</v>
      </c>
      <c r="U293" s="121">
        <v>0</v>
      </c>
      <c r="V293" s="124">
        <v>0</v>
      </c>
      <c r="W293" s="124">
        <v>0</v>
      </c>
      <c r="X293" s="124">
        <v>0</v>
      </c>
      <c r="Y293" s="124">
        <v>0</v>
      </c>
      <c r="Z293" s="126">
        <v>0</v>
      </c>
      <c r="AA293" s="12"/>
    </row>
    <row r="294" ht="12.75" customHeight="1">
      <c r="A294" t="s" s="117">
        <v>784</v>
      </c>
      <c r="B294" t="s" s="118">
        <v>785</v>
      </c>
      <c r="C294" t="s" s="118">
        <v>773</v>
      </c>
      <c r="D294" t="s" s="118">
        <v>310</v>
      </c>
      <c r="E294" s="119">
        <v>0.047684968180</v>
      </c>
      <c r="F294" s="119">
        <v>0.0143054910224491</v>
      </c>
      <c r="G294" s="119">
        <v>0.0619904592024491</v>
      </c>
      <c r="H294" s="119">
        <v>0.387400003552437</v>
      </c>
      <c r="I294" s="120">
        <v>999</v>
      </c>
      <c r="J294" s="121">
        <v>0.047684968180</v>
      </c>
      <c r="K294" s="119">
        <v>0.047684968180</v>
      </c>
      <c r="L294" s="121">
        <v>0</v>
      </c>
      <c r="M294" s="119">
        <v>0</v>
      </c>
      <c r="N294" s="119">
        <v>0</v>
      </c>
      <c r="O294" s="121">
        <v>0</v>
      </c>
      <c r="P294" s="119">
        <v>0</v>
      </c>
      <c r="Q294" s="119">
        <v>0</v>
      </c>
      <c r="R294" s="119">
        <v>0</v>
      </c>
      <c r="S294" s="119">
        <v>0</v>
      </c>
      <c r="T294" s="119">
        <v>0</v>
      </c>
      <c r="U294" s="121">
        <v>0</v>
      </c>
      <c r="V294" s="119">
        <v>0</v>
      </c>
      <c r="W294" s="119">
        <v>0</v>
      </c>
      <c r="X294" s="119">
        <v>0</v>
      </c>
      <c r="Y294" s="119">
        <v>0</v>
      </c>
      <c r="Z294" s="122">
        <v>0</v>
      </c>
      <c r="AA294" s="12"/>
    </row>
    <row r="295" ht="12.75" customHeight="1">
      <c r="A295" t="s" s="117">
        <v>786</v>
      </c>
      <c r="B295" t="s" s="123">
        <v>787</v>
      </c>
      <c r="C295" t="s" s="123">
        <v>773</v>
      </c>
      <c r="D295" t="s" s="123">
        <v>310</v>
      </c>
      <c r="E295" s="124">
        <v>0.046906274340</v>
      </c>
      <c r="F295" s="124">
        <v>0.0140718828611664</v>
      </c>
      <c r="G295" s="124">
        <v>0.0609781572011664</v>
      </c>
      <c r="H295" s="124">
        <v>0.442000004053116</v>
      </c>
      <c r="I295" s="125">
        <v>999</v>
      </c>
      <c r="J295" s="121">
        <v>0.046906274340</v>
      </c>
      <c r="K295" s="124">
        <v>0.046906274340</v>
      </c>
      <c r="L295" s="121">
        <v>0</v>
      </c>
      <c r="M295" s="124">
        <v>0</v>
      </c>
      <c r="N295" s="124">
        <v>0</v>
      </c>
      <c r="O295" s="121">
        <v>0</v>
      </c>
      <c r="P295" s="124">
        <v>0</v>
      </c>
      <c r="Q295" s="124">
        <v>0</v>
      </c>
      <c r="R295" s="124">
        <v>0</v>
      </c>
      <c r="S295" s="124">
        <v>0</v>
      </c>
      <c r="T295" s="124">
        <v>0</v>
      </c>
      <c r="U295" s="121">
        <v>0</v>
      </c>
      <c r="V295" s="124">
        <v>0</v>
      </c>
      <c r="W295" s="124">
        <v>0</v>
      </c>
      <c r="X295" s="124">
        <v>0</v>
      </c>
      <c r="Y295" s="124">
        <v>0</v>
      </c>
      <c r="Z295" s="126">
        <v>0</v>
      </c>
      <c r="AA295" s="12"/>
    </row>
    <row r="296" ht="12.75" customHeight="1">
      <c r="A296" t="s" s="117">
        <v>788</v>
      </c>
      <c r="B296" t="s" s="118">
        <v>789</v>
      </c>
      <c r="C296" t="s" s="118">
        <v>773</v>
      </c>
      <c r="D296" t="s" s="118">
        <v>310</v>
      </c>
      <c r="E296" s="119">
        <v>0.0585758039</v>
      </c>
      <c r="F296" s="119">
        <v>0.017572741868278</v>
      </c>
      <c r="G296" s="119">
        <v>0.07614854576827799</v>
      </c>
      <c r="H296" s="119">
        <v>0.549900005042553</v>
      </c>
      <c r="I296" s="120">
        <v>999</v>
      </c>
      <c r="J296" s="121">
        <v>0.0585758039</v>
      </c>
      <c r="K296" s="119">
        <v>0.0585758039</v>
      </c>
      <c r="L296" s="121">
        <v>0</v>
      </c>
      <c r="M296" s="119">
        <v>0</v>
      </c>
      <c r="N296" s="119">
        <v>0</v>
      </c>
      <c r="O296" s="121">
        <v>0</v>
      </c>
      <c r="P296" s="119">
        <v>0</v>
      </c>
      <c r="Q296" s="119">
        <v>0</v>
      </c>
      <c r="R296" s="119">
        <v>0</v>
      </c>
      <c r="S296" s="119">
        <v>0</v>
      </c>
      <c r="T296" s="119">
        <v>0</v>
      </c>
      <c r="U296" s="121">
        <v>0</v>
      </c>
      <c r="V296" s="119">
        <v>0</v>
      </c>
      <c r="W296" s="119">
        <v>0</v>
      </c>
      <c r="X296" s="119">
        <v>0</v>
      </c>
      <c r="Y296" s="119">
        <v>0</v>
      </c>
      <c r="Z296" s="122">
        <v>0</v>
      </c>
      <c r="AA296" s="12"/>
    </row>
    <row r="297" ht="12.75" customHeight="1">
      <c r="A297" t="s" s="117">
        <v>790</v>
      </c>
      <c r="B297" t="s" s="123">
        <v>791</v>
      </c>
      <c r="C297" t="s" s="123">
        <v>773</v>
      </c>
      <c r="D297" t="s" s="123">
        <v>310</v>
      </c>
      <c r="E297" s="124">
        <v>0.059863328050</v>
      </c>
      <c r="F297" s="124">
        <v>0.0179589991286265</v>
      </c>
      <c r="G297" s="124">
        <v>0.0778223271786265</v>
      </c>
      <c r="H297" s="124">
        <v>0.494000004529953</v>
      </c>
      <c r="I297" s="125">
        <v>999</v>
      </c>
      <c r="J297" s="121">
        <v>0.059863328050</v>
      </c>
      <c r="K297" s="124">
        <v>0.059863328050</v>
      </c>
      <c r="L297" s="121">
        <v>0</v>
      </c>
      <c r="M297" s="124">
        <v>0</v>
      </c>
      <c r="N297" s="124">
        <v>0</v>
      </c>
      <c r="O297" s="121">
        <v>0</v>
      </c>
      <c r="P297" s="124">
        <v>0</v>
      </c>
      <c r="Q297" s="124">
        <v>0</v>
      </c>
      <c r="R297" s="124">
        <v>0</v>
      </c>
      <c r="S297" s="124">
        <v>0</v>
      </c>
      <c r="T297" s="124">
        <v>0</v>
      </c>
      <c r="U297" s="121">
        <v>0</v>
      </c>
      <c r="V297" s="124">
        <v>0</v>
      </c>
      <c r="W297" s="124">
        <v>0</v>
      </c>
      <c r="X297" s="124">
        <v>0</v>
      </c>
      <c r="Y297" s="124">
        <v>0</v>
      </c>
      <c r="Z297" s="126">
        <v>0</v>
      </c>
      <c r="AA297" s="12"/>
    </row>
    <row r="298" ht="12.75" customHeight="1">
      <c r="A298" t="s" s="117">
        <v>792</v>
      </c>
      <c r="B298" t="s" s="118">
        <v>793</v>
      </c>
      <c r="C298" t="s" s="118">
        <v>773</v>
      </c>
      <c r="D298" t="s" s="118">
        <v>310</v>
      </c>
      <c r="E298" s="119">
        <v>0.059340983190</v>
      </c>
      <c r="F298" s="119">
        <v>0.0178022956643996</v>
      </c>
      <c r="G298" s="119">
        <v>0.0771432788543996</v>
      </c>
      <c r="H298" s="119">
        <v>0.484900004446506</v>
      </c>
      <c r="I298" s="120">
        <v>999</v>
      </c>
      <c r="J298" s="121">
        <v>0.059340983190</v>
      </c>
      <c r="K298" s="119">
        <v>0.059340983190</v>
      </c>
      <c r="L298" s="121">
        <v>0</v>
      </c>
      <c r="M298" s="119">
        <v>0</v>
      </c>
      <c r="N298" s="119">
        <v>0</v>
      </c>
      <c r="O298" s="121">
        <v>0</v>
      </c>
      <c r="P298" s="119">
        <v>0</v>
      </c>
      <c r="Q298" s="119">
        <v>0</v>
      </c>
      <c r="R298" s="119">
        <v>0</v>
      </c>
      <c r="S298" s="119">
        <v>0</v>
      </c>
      <c r="T298" s="119">
        <v>0</v>
      </c>
      <c r="U298" s="121">
        <v>0</v>
      </c>
      <c r="V298" s="119">
        <v>0</v>
      </c>
      <c r="W298" s="119">
        <v>0</v>
      </c>
      <c r="X298" s="119">
        <v>0</v>
      </c>
      <c r="Y298" s="119">
        <v>0</v>
      </c>
      <c r="Z298" s="122">
        <v>0</v>
      </c>
      <c r="AA298" s="12"/>
    </row>
    <row r="299" ht="12.75" customHeight="1">
      <c r="A299" t="s" s="117">
        <v>794</v>
      </c>
      <c r="B299" t="s" s="123">
        <v>795</v>
      </c>
      <c r="C299" t="s" s="123">
        <v>773</v>
      </c>
      <c r="D299" t="s" s="123">
        <v>310</v>
      </c>
      <c r="E299" s="124">
        <v>0.057197152740</v>
      </c>
      <c r="F299" s="124">
        <v>0.0171591465038432</v>
      </c>
      <c r="G299" s="124">
        <v>0.0743562992438432</v>
      </c>
      <c r="H299" s="124">
        <v>0.53170000487566</v>
      </c>
      <c r="I299" s="125">
        <v>999</v>
      </c>
      <c r="J299" s="121">
        <v>0.057197152740</v>
      </c>
      <c r="K299" s="124">
        <v>0.057197152740</v>
      </c>
      <c r="L299" s="121">
        <v>0</v>
      </c>
      <c r="M299" s="124">
        <v>0</v>
      </c>
      <c r="N299" s="124">
        <v>0</v>
      </c>
      <c r="O299" s="121">
        <v>0</v>
      </c>
      <c r="P299" s="124">
        <v>0</v>
      </c>
      <c r="Q299" s="124">
        <v>0</v>
      </c>
      <c r="R299" s="124">
        <v>0</v>
      </c>
      <c r="S299" s="124">
        <v>0</v>
      </c>
      <c r="T299" s="124">
        <v>0</v>
      </c>
      <c r="U299" s="121">
        <v>0</v>
      </c>
      <c r="V299" s="124">
        <v>0</v>
      </c>
      <c r="W299" s="124">
        <v>0</v>
      </c>
      <c r="X299" s="124">
        <v>0</v>
      </c>
      <c r="Y299" s="124">
        <v>0</v>
      </c>
      <c r="Z299" s="126">
        <v>0</v>
      </c>
      <c r="AA299" s="12"/>
    </row>
    <row r="300" ht="12.75" customHeight="1">
      <c r="A300" t="s" s="117">
        <v>796</v>
      </c>
      <c r="B300" t="s" s="118">
        <v>797</v>
      </c>
      <c r="C300" t="s" s="118">
        <v>752</v>
      </c>
      <c r="D300" t="s" s="118">
        <v>310</v>
      </c>
      <c r="E300" s="119">
        <v>0.0108816435</v>
      </c>
      <c r="F300" s="119">
        <v>0.0032644931797193</v>
      </c>
      <c r="G300" s="119">
        <v>0.0141461366797193</v>
      </c>
      <c r="H300" s="119">
        <v>0.115809247861964</v>
      </c>
      <c r="I300" s="120">
        <v>999</v>
      </c>
      <c r="J300" s="121">
        <v>0.0108816435</v>
      </c>
      <c r="K300" s="119">
        <v>0.0108816435</v>
      </c>
      <c r="L300" s="121">
        <v>0</v>
      </c>
      <c r="M300" s="119">
        <v>0</v>
      </c>
      <c r="N300" s="119">
        <v>0</v>
      </c>
      <c r="O300" s="121">
        <v>0</v>
      </c>
      <c r="P300" s="119">
        <v>0</v>
      </c>
      <c r="Q300" s="119">
        <v>0</v>
      </c>
      <c r="R300" s="119">
        <v>0</v>
      </c>
      <c r="S300" s="119">
        <v>0</v>
      </c>
      <c r="T300" s="119">
        <v>0</v>
      </c>
      <c r="U300" s="121">
        <v>0</v>
      </c>
      <c r="V300" s="119">
        <v>0</v>
      </c>
      <c r="W300" s="119">
        <v>0</v>
      </c>
      <c r="X300" s="119">
        <v>0</v>
      </c>
      <c r="Y300" s="119">
        <v>0</v>
      </c>
      <c r="Z300" s="122">
        <v>0</v>
      </c>
      <c r="AA300" s="12"/>
    </row>
    <row r="301" ht="12.75" customHeight="1">
      <c r="A301" t="s" s="117">
        <v>798</v>
      </c>
      <c r="B301" t="s" s="123">
        <v>799</v>
      </c>
      <c r="C301" t="s" s="123">
        <v>374</v>
      </c>
      <c r="D301" t="s" s="123">
        <v>310</v>
      </c>
      <c r="E301" s="124">
        <v>7.19534204027615</v>
      </c>
      <c r="F301" s="124">
        <v>2.43352186685078</v>
      </c>
      <c r="G301" s="124">
        <v>9.628863907126931</v>
      </c>
      <c r="H301" s="124">
        <v>84.8398222380726</v>
      </c>
      <c r="I301" s="125">
        <v>45</v>
      </c>
      <c r="J301" s="121">
        <v>6.88947571883661</v>
      </c>
      <c r="K301" s="124">
        <v>6.88947571883661</v>
      </c>
      <c r="L301" s="121">
        <v>0.942865163382361</v>
      </c>
      <c r="M301" s="124">
        <v>0.698049151135542</v>
      </c>
      <c r="N301" s="124">
        <v>0.244816012246819</v>
      </c>
      <c r="O301" s="121">
        <v>0</v>
      </c>
      <c r="P301" s="124">
        <v>0</v>
      </c>
      <c r="Q301" s="124">
        <v>0</v>
      </c>
      <c r="R301" s="124">
        <v>0</v>
      </c>
      <c r="S301" s="124">
        <v>0</v>
      </c>
      <c r="T301" s="124">
        <v>0</v>
      </c>
      <c r="U301" s="121">
        <v>-0.636998841942819</v>
      </c>
      <c r="V301" s="124">
        <v>0.0612136967974</v>
      </c>
      <c r="W301" s="124">
        <v>0.00470570373504681</v>
      </c>
      <c r="X301" s="124">
        <v>0.208900388478513</v>
      </c>
      <c r="Y301" s="124">
        <v>0.00457856260776625</v>
      </c>
      <c r="Z301" s="126">
        <v>-0.916397193561545</v>
      </c>
      <c r="AA301" s="12"/>
    </row>
    <row r="302" ht="12.75" customHeight="1">
      <c r="A302" t="s" s="117">
        <v>800</v>
      </c>
      <c r="B302" t="s" s="118">
        <v>801</v>
      </c>
      <c r="C302" t="s" s="118">
        <v>374</v>
      </c>
      <c r="D302" t="s" s="118">
        <v>310</v>
      </c>
      <c r="E302" s="119">
        <v>9.340371089450811</v>
      </c>
      <c r="F302" s="119">
        <v>3.07703060717391</v>
      </c>
      <c r="G302" s="119">
        <v>12.4174016966247</v>
      </c>
      <c r="H302" s="119">
        <v>132.186519585507</v>
      </c>
      <c r="I302" s="120">
        <v>45</v>
      </c>
      <c r="J302" s="121">
        <v>8.97237416137509</v>
      </c>
      <c r="K302" s="119">
        <v>8.97237416137509</v>
      </c>
      <c r="L302" s="121">
        <v>1.00534173763017</v>
      </c>
      <c r="M302" s="119">
        <v>0.698049151135542</v>
      </c>
      <c r="N302" s="119">
        <v>0.307292586494625</v>
      </c>
      <c r="O302" s="121">
        <v>0</v>
      </c>
      <c r="P302" s="119">
        <v>0</v>
      </c>
      <c r="Q302" s="119">
        <v>0</v>
      </c>
      <c r="R302" s="119">
        <v>0</v>
      </c>
      <c r="S302" s="119">
        <v>0</v>
      </c>
      <c r="T302" s="119">
        <v>0</v>
      </c>
      <c r="U302" s="121">
        <v>-0.6373448095544469</v>
      </c>
      <c r="V302" s="119">
        <v>0.0612136967974</v>
      </c>
      <c r="W302" s="119">
        <v>0.00470570373504681</v>
      </c>
      <c r="X302" s="119">
        <v>0.208554420866885</v>
      </c>
      <c r="Y302" s="119">
        <v>0.00457856260776625</v>
      </c>
      <c r="Z302" s="122">
        <v>-0.916397193561545</v>
      </c>
      <c r="AA302" s="12"/>
    </row>
    <row r="303" ht="12.75" customHeight="1">
      <c r="A303" t="s" s="117">
        <v>802</v>
      </c>
      <c r="B303" t="s" s="123">
        <v>803</v>
      </c>
      <c r="C303" t="s" s="123">
        <v>247</v>
      </c>
      <c r="D303" t="s" s="123">
        <v>310</v>
      </c>
      <c r="E303" s="124">
        <v>1.29173667606722</v>
      </c>
      <c r="F303" s="124">
        <v>0.500034703814943</v>
      </c>
      <c r="G303" s="124">
        <v>1.79177137988216</v>
      </c>
      <c r="H303" s="124">
        <v>20.5562968090693</v>
      </c>
      <c r="I303" s="125">
        <v>50</v>
      </c>
      <c r="J303" s="121">
        <v>0.750905694806234</v>
      </c>
      <c r="K303" s="124">
        <v>0.750905694806234</v>
      </c>
      <c r="L303" s="121">
        <v>0.592754046929579</v>
      </c>
      <c r="M303" s="124">
        <v>0.053357287827</v>
      </c>
      <c r="N303" s="124">
        <v>0.539396759102579</v>
      </c>
      <c r="O303" s="121">
        <v>0</v>
      </c>
      <c r="P303" s="124">
        <v>0</v>
      </c>
      <c r="Q303" s="124">
        <v>0</v>
      </c>
      <c r="R303" s="124">
        <v>0</v>
      </c>
      <c r="S303" s="124">
        <v>0</v>
      </c>
      <c r="T303" s="124">
        <v>0</v>
      </c>
      <c r="U303" s="121">
        <v>-0.0519230656685965</v>
      </c>
      <c r="V303" s="124">
        <v>0.25915048899246</v>
      </c>
      <c r="W303" s="124">
        <v>0.05389086070527</v>
      </c>
      <c r="X303" s="124">
        <v>0.0092525323203635</v>
      </c>
      <c r="Y303" s="124">
        <v>0.000828656063925</v>
      </c>
      <c r="Z303" s="126">
        <v>-0.375045603750615</v>
      </c>
      <c r="AA303" s="12"/>
    </row>
    <row r="304" ht="12.75" customHeight="1">
      <c r="A304" t="s" s="117">
        <v>804</v>
      </c>
      <c r="B304" t="s" s="118">
        <v>805</v>
      </c>
      <c r="C304" t="s" s="118">
        <v>247</v>
      </c>
      <c r="D304" t="s" s="118">
        <v>310</v>
      </c>
      <c r="E304" s="119">
        <v>1.27690182664751</v>
      </c>
      <c r="F304" s="119">
        <v>0.490941675184429</v>
      </c>
      <c r="G304" s="119">
        <v>1.76784350183194</v>
      </c>
      <c r="H304" s="119">
        <v>20.0546232697275</v>
      </c>
      <c r="I304" s="120">
        <v>50</v>
      </c>
      <c r="J304" s="121">
        <v>0.720852300044619</v>
      </c>
      <c r="K304" s="119">
        <v>0.720852300044619</v>
      </c>
      <c r="L304" s="121">
        <v>0.5893456503993429</v>
      </c>
      <c r="M304" s="119">
        <v>0.05073546449064</v>
      </c>
      <c r="N304" s="119">
        <v>0.538610185908703</v>
      </c>
      <c r="O304" s="121">
        <v>0</v>
      </c>
      <c r="P304" s="119">
        <v>0</v>
      </c>
      <c r="Q304" s="119">
        <v>0</v>
      </c>
      <c r="R304" s="119">
        <v>0</v>
      </c>
      <c r="S304" s="119">
        <v>0</v>
      </c>
      <c r="T304" s="119">
        <v>0</v>
      </c>
      <c r="U304" s="121">
        <v>-0.0332961237964543</v>
      </c>
      <c r="V304" s="119">
        <v>0.25915048899246</v>
      </c>
      <c r="W304" s="119">
        <v>0.0512428191355464</v>
      </c>
      <c r="X304" s="119">
        <v>0.0150854171927929</v>
      </c>
      <c r="Y304" s="119">
        <v>0.0007955098224384</v>
      </c>
      <c r="Z304" s="122">
        <v>-0.359570358939692</v>
      </c>
      <c r="AA304" s="12"/>
    </row>
    <row r="305" ht="12.75" customHeight="1">
      <c r="A305" t="s" s="117">
        <v>806</v>
      </c>
      <c r="B305" t="s" s="123">
        <v>807</v>
      </c>
      <c r="C305" t="s" s="123">
        <v>243</v>
      </c>
      <c r="D305" t="s" s="123">
        <v>310</v>
      </c>
      <c r="E305" s="124">
        <v>0.851130041577739</v>
      </c>
      <c r="F305" s="124">
        <v>0.321186002199406</v>
      </c>
      <c r="G305" s="124">
        <v>1.17231604377714</v>
      </c>
      <c r="H305" s="124">
        <v>9.85462108690623</v>
      </c>
      <c r="I305" s="125">
        <v>999</v>
      </c>
      <c r="J305" s="121">
        <v>0.617413990690</v>
      </c>
      <c r="K305" s="124">
        <v>0.617413990690</v>
      </c>
      <c r="L305" s="121">
        <v>0.243785613768873</v>
      </c>
      <c r="M305" s="124">
        <v>0.197637308274</v>
      </c>
      <c r="N305" s="124">
        <v>0.0461483054948727</v>
      </c>
      <c r="O305" s="121">
        <v>0</v>
      </c>
      <c r="P305" s="124">
        <v>0</v>
      </c>
      <c r="Q305" s="124">
        <v>0</v>
      </c>
      <c r="R305" s="124">
        <v>0</v>
      </c>
      <c r="S305" s="124">
        <v>0</v>
      </c>
      <c r="T305" s="124">
        <v>0</v>
      </c>
      <c r="U305" s="121">
        <v>-0.0100695628811339</v>
      </c>
      <c r="V305" s="124">
        <v>0.006737307184776</v>
      </c>
      <c r="W305" s="124">
        <v>0.19961368135674</v>
      </c>
      <c r="X305" s="124">
        <v>0</v>
      </c>
      <c r="Y305" s="124">
        <v>0.00306937178835</v>
      </c>
      <c r="Z305" s="126">
        <v>-0.219489923211</v>
      </c>
      <c r="AA305" s="12"/>
    </row>
    <row r="306" ht="12.75" customHeight="1">
      <c r="A306" t="s" s="117">
        <v>808</v>
      </c>
      <c r="B306" t="s" s="118">
        <v>809</v>
      </c>
      <c r="C306" t="s" s="118">
        <v>243</v>
      </c>
      <c r="D306" t="s" s="118">
        <v>310</v>
      </c>
      <c r="E306" s="119">
        <v>0.011840938968</v>
      </c>
      <c r="F306" s="119">
        <v>0.00355228183155499</v>
      </c>
      <c r="G306" s="119">
        <v>0.015393220799555</v>
      </c>
      <c r="H306" s="119">
        <v>0.124777954834207</v>
      </c>
      <c r="I306" s="120">
        <v>25</v>
      </c>
      <c r="J306" s="121">
        <v>0.008969694780000001</v>
      </c>
      <c r="K306" s="119">
        <v>0.008969694780000001</v>
      </c>
      <c r="L306" s="121">
        <v>0.002871244188</v>
      </c>
      <c r="M306" s="119">
        <v>0.002871244188</v>
      </c>
      <c r="N306" s="119">
        <v>0</v>
      </c>
      <c r="O306" s="121">
        <v>0</v>
      </c>
      <c r="P306" s="119">
        <v>0</v>
      </c>
      <c r="Q306" s="119">
        <v>0</v>
      </c>
      <c r="R306" s="119">
        <v>0</v>
      </c>
      <c r="S306" s="119">
        <v>0</v>
      </c>
      <c r="T306" s="119">
        <v>0</v>
      </c>
      <c r="U306" s="121">
        <v>0</v>
      </c>
      <c r="V306" s="119">
        <v>0</v>
      </c>
      <c r="W306" s="119">
        <v>0</v>
      </c>
      <c r="X306" s="119">
        <v>0</v>
      </c>
      <c r="Y306" s="119">
        <v>0</v>
      </c>
      <c r="Z306" s="122">
        <v>0</v>
      </c>
      <c r="AA306" s="12"/>
    </row>
    <row r="307" ht="12.75" customHeight="1">
      <c r="A307" t="s" s="117">
        <v>810</v>
      </c>
      <c r="B307" t="s" s="123">
        <v>811</v>
      </c>
      <c r="C307" t="s" s="123">
        <v>62</v>
      </c>
      <c r="D307" t="s" s="123">
        <v>310</v>
      </c>
      <c r="E307" s="124">
        <v>0.460447401697645</v>
      </c>
      <c r="F307" s="124">
        <v>0.160253637325759</v>
      </c>
      <c r="G307" s="124">
        <v>0.620701039023403</v>
      </c>
      <c r="H307" s="124">
        <v>6.4089704832845</v>
      </c>
      <c r="I307" s="125">
        <v>15</v>
      </c>
      <c r="J307" s="121">
        <v>0.208745057540</v>
      </c>
      <c r="K307" s="124">
        <v>0.208745057540</v>
      </c>
      <c r="L307" s="121">
        <v>0.178696933322701</v>
      </c>
      <c r="M307" s="124">
        <v>0.178696933322701</v>
      </c>
      <c r="N307" s="124">
        <v>0</v>
      </c>
      <c r="O307" s="121">
        <v>0</v>
      </c>
      <c r="P307" s="124">
        <v>0</v>
      </c>
      <c r="Q307" s="124">
        <v>0</v>
      </c>
      <c r="R307" s="124">
        <v>0</v>
      </c>
      <c r="S307" s="124">
        <v>0</v>
      </c>
      <c r="T307" s="124">
        <v>0</v>
      </c>
      <c r="U307" s="121">
        <v>0.073005410834944</v>
      </c>
      <c r="V307" s="124">
        <v>0</v>
      </c>
      <c r="W307" s="124">
        <v>0.000316393755804</v>
      </c>
      <c r="X307" s="124">
        <v>0.146420385241</v>
      </c>
      <c r="Y307" s="124">
        <v>0</v>
      </c>
      <c r="Z307" s="126">
        <v>-0.07373136816186</v>
      </c>
      <c r="AA307" s="12"/>
    </row>
    <row r="308" ht="12.75" customHeight="1">
      <c r="A308" t="s" s="117">
        <v>812</v>
      </c>
      <c r="B308" t="s" s="118">
        <v>813</v>
      </c>
      <c r="C308" t="s" s="118">
        <v>62</v>
      </c>
      <c r="D308" t="s" s="118">
        <v>310</v>
      </c>
      <c r="E308" s="119">
        <v>0.330425387749991</v>
      </c>
      <c r="F308" s="119">
        <v>0.121247031591479</v>
      </c>
      <c r="G308" s="119">
        <v>0.45167241934147</v>
      </c>
      <c r="H308" s="119">
        <v>5.5653767940819</v>
      </c>
      <c r="I308" s="120">
        <v>15</v>
      </c>
      <c r="J308" s="121">
        <v>0.208745057540</v>
      </c>
      <c r="K308" s="119">
        <v>0.208745057540</v>
      </c>
      <c r="L308" s="121">
        <v>0.0486749193750468</v>
      </c>
      <c r="M308" s="119">
        <v>0.0486749193750468</v>
      </c>
      <c r="N308" s="119">
        <v>0</v>
      </c>
      <c r="O308" s="121">
        <v>0</v>
      </c>
      <c r="P308" s="119">
        <v>0</v>
      </c>
      <c r="Q308" s="119">
        <v>0</v>
      </c>
      <c r="R308" s="119">
        <v>0</v>
      </c>
      <c r="S308" s="119">
        <v>0</v>
      </c>
      <c r="T308" s="119">
        <v>0</v>
      </c>
      <c r="U308" s="121">
        <v>0.073005410834944</v>
      </c>
      <c r="V308" s="119">
        <v>0</v>
      </c>
      <c r="W308" s="119">
        <v>0.000316393755804</v>
      </c>
      <c r="X308" s="119">
        <v>0.146420385241</v>
      </c>
      <c r="Y308" s="119">
        <v>0</v>
      </c>
      <c r="Z308" s="122">
        <v>-0.07373136816186</v>
      </c>
      <c r="AA308" s="12"/>
    </row>
    <row r="309" ht="12.75" customHeight="1">
      <c r="A309" t="s" s="117">
        <v>814</v>
      </c>
      <c r="B309" t="s" s="123">
        <v>815</v>
      </c>
      <c r="C309" t="s" s="123">
        <v>62</v>
      </c>
      <c r="D309" t="s" s="123">
        <v>310</v>
      </c>
      <c r="E309" s="124">
        <v>2.4710599747475</v>
      </c>
      <c r="F309" s="124">
        <v>0.741318021881581</v>
      </c>
      <c r="G309" s="124">
        <v>3.21237799662908</v>
      </c>
      <c r="H309" s="124">
        <v>18.1901729025938</v>
      </c>
      <c r="I309" s="125">
        <v>15</v>
      </c>
      <c r="J309" s="121">
        <v>2.095426008080</v>
      </c>
      <c r="K309" s="124">
        <v>2.095426008080</v>
      </c>
      <c r="L309" s="121">
        <v>0.375633966667502</v>
      </c>
      <c r="M309" s="124">
        <v>0.375633966667502</v>
      </c>
      <c r="N309" s="124">
        <v>0</v>
      </c>
      <c r="O309" s="121">
        <v>0</v>
      </c>
      <c r="P309" s="124">
        <v>0</v>
      </c>
      <c r="Q309" s="124">
        <v>0</v>
      </c>
      <c r="R309" s="124">
        <v>0</v>
      </c>
      <c r="S309" s="124">
        <v>0</v>
      </c>
      <c r="T309" s="124">
        <v>0</v>
      </c>
      <c r="U309" s="121">
        <v>0</v>
      </c>
      <c r="V309" s="124">
        <v>0</v>
      </c>
      <c r="W309" s="124">
        <v>0</v>
      </c>
      <c r="X309" s="124">
        <v>0</v>
      </c>
      <c r="Y309" s="124">
        <v>0</v>
      </c>
      <c r="Z309" s="126">
        <v>0</v>
      </c>
      <c r="AA309" s="12"/>
    </row>
    <row r="310" ht="12.75" customHeight="1">
      <c r="A310" t="s" s="117">
        <v>816</v>
      </c>
      <c r="B310" t="s" s="118">
        <v>817</v>
      </c>
      <c r="C310" t="s" s="118">
        <v>62</v>
      </c>
      <c r="D310" t="s" s="118">
        <v>310</v>
      </c>
      <c r="E310" s="119">
        <v>2.2741229414027</v>
      </c>
      <c r="F310" s="119">
        <v>0.682236909530468</v>
      </c>
      <c r="G310" s="119">
        <v>2.95635985093317</v>
      </c>
      <c r="H310" s="119">
        <v>16.9124289771163</v>
      </c>
      <c r="I310" s="120">
        <v>15</v>
      </c>
      <c r="J310" s="121">
        <v>2.095426008080</v>
      </c>
      <c r="K310" s="119">
        <v>2.095426008080</v>
      </c>
      <c r="L310" s="121">
        <v>0.178696933322701</v>
      </c>
      <c r="M310" s="119">
        <v>0.178696933322701</v>
      </c>
      <c r="N310" s="119">
        <v>0</v>
      </c>
      <c r="O310" s="121">
        <v>0</v>
      </c>
      <c r="P310" s="119">
        <v>0</v>
      </c>
      <c r="Q310" s="119">
        <v>0</v>
      </c>
      <c r="R310" s="119">
        <v>0</v>
      </c>
      <c r="S310" s="119">
        <v>0</v>
      </c>
      <c r="T310" s="119">
        <v>0</v>
      </c>
      <c r="U310" s="121">
        <v>0</v>
      </c>
      <c r="V310" s="119">
        <v>0</v>
      </c>
      <c r="W310" s="119">
        <v>0</v>
      </c>
      <c r="X310" s="119">
        <v>0</v>
      </c>
      <c r="Y310" s="119">
        <v>0</v>
      </c>
      <c r="Z310" s="122">
        <v>0</v>
      </c>
      <c r="AA310" s="12"/>
    </row>
    <row r="311" ht="12.75" customHeight="1">
      <c r="A311" t="s" s="117">
        <v>818</v>
      </c>
      <c r="B311" t="s" s="123">
        <v>819</v>
      </c>
      <c r="C311" t="s" s="123">
        <v>62</v>
      </c>
      <c r="D311" t="s" s="123">
        <v>310</v>
      </c>
      <c r="E311" s="124">
        <v>2.14410092745505</v>
      </c>
      <c r="F311" s="124">
        <v>0.643230303796189</v>
      </c>
      <c r="G311" s="124">
        <v>2.78733123125124</v>
      </c>
      <c r="H311" s="124">
        <v>16.0688352879137</v>
      </c>
      <c r="I311" s="125">
        <v>15</v>
      </c>
      <c r="J311" s="121">
        <v>2.095426008080</v>
      </c>
      <c r="K311" s="124">
        <v>2.095426008080</v>
      </c>
      <c r="L311" s="121">
        <v>0.0486749193750468</v>
      </c>
      <c r="M311" s="124">
        <v>0.0486749193750468</v>
      </c>
      <c r="N311" s="124">
        <v>0</v>
      </c>
      <c r="O311" s="121">
        <v>0</v>
      </c>
      <c r="P311" s="124">
        <v>0</v>
      </c>
      <c r="Q311" s="124">
        <v>0</v>
      </c>
      <c r="R311" s="124">
        <v>0</v>
      </c>
      <c r="S311" s="124">
        <v>0</v>
      </c>
      <c r="T311" s="124">
        <v>0</v>
      </c>
      <c r="U311" s="121">
        <v>0</v>
      </c>
      <c r="V311" s="124">
        <v>0</v>
      </c>
      <c r="W311" s="124">
        <v>0</v>
      </c>
      <c r="X311" s="124">
        <v>0</v>
      </c>
      <c r="Y311" s="124">
        <v>0</v>
      </c>
      <c r="Z311" s="126">
        <v>0</v>
      </c>
      <c r="AA311" s="12"/>
    </row>
    <row r="312" ht="12.75" customHeight="1">
      <c r="A312" t="s" s="117">
        <v>820</v>
      </c>
      <c r="B312" t="s" s="118">
        <v>821</v>
      </c>
      <c r="C312" t="s" s="118">
        <v>62</v>
      </c>
      <c r="D312" t="s" s="118">
        <v>310</v>
      </c>
      <c r="E312" s="119">
        <v>1.14243437046858</v>
      </c>
      <c r="F312" s="119">
        <v>0.343482084274858</v>
      </c>
      <c r="G312" s="119">
        <v>1.48591645474344</v>
      </c>
      <c r="H312" s="119">
        <v>7.44194159049142</v>
      </c>
      <c r="I312" s="120">
        <v>20</v>
      </c>
      <c r="J312" s="121">
        <v>0.750048564880</v>
      </c>
      <c r="K312" s="119">
        <v>0.750048564880</v>
      </c>
      <c r="L312" s="121">
        <v>0.375633966667502</v>
      </c>
      <c r="M312" s="119">
        <v>0.375633966667502</v>
      </c>
      <c r="N312" s="119">
        <v>0</v>
      </c>
      <c r="O312" s="121">
        <v>0</v>
      </c>
      <c r="P312" s="119">
        <v>0</v>
      </c>
      <c r="Q312" s="119">
        <v>0</v>
      </c>
      <c r="R312" s="119">
        <v>0</v>
      </c>
      <c r="S312" s="119">
        <v>0</v>
      </c>
      <c r="T312" s="119">
        <v>0</v>
      </c>
      <c r="U312" s="121">
        <v>0.016751838921076</v>
      </c>
      <c r="V312" s="119">
        <v>0</v>
      </c>
      <c r="W312" s="119">
        <v>0.000237295316853</v>
      </c>
      <c r="X312" s="119">
        <v>0.0131274421114</v>
      </c>
      <c r="Y312" s="119">
        <v>0.0058929664446</v>
      </c>
      <c r="Z312" s="122">
        <v>-0.002505864951777</v>
      </c>
      <c r="AA312" s="12"/>
    </row>
    <row r="313" ht="12.75" customHeight="1">
      <c r="A313" t="s" s="117">
        <v>822</v>
      </c>
      <c r="B313" t="s" s="123">
        <v>823</v>
      </c>
      <c r="C313" t="s" s="123">
        <v>62</v>
      </c>
      <c r="D313" t="s" s="123">
        <v>310</v>
      </c>
      <c r="E313" s="124">
        <v>0.945497337123777</v>
      </c>
      <c r="F313" s="124">
        <v>0.284400971923745</v>
      </c>
      <c r="G313" s="124">
        <v>1.22989830904752</v>
      </c>
      <c r="H313" s="124">
        <v>6.16419766501398</v>
      </c>
      <c r="I313" s="125">
        <v>20</v>
      </c>
      <c r="J313" s="121">
        <v>0.750048564880</v>
      </c>
      <c r="K313" s="124">
        <v>0.750048564880</v>
      </c>
      <c r="L313" s="121">
        <v>0.178696933322701</v>
      </c>
      <c r="M313" s="124">
        <v>0.178696933322701</v>
      </c>
      <c r="N313" s="124">
        <v>0</v>
      </c>
      <c r="O313" s="121">
        <v>0</v>
      </c>
      <c r="P313" s="124">
        <v>0</v>
      </c>
      <c r="Q313" s="124">
        <v>0</v>
      </c>
      <c r="R313" s="124">
        <v>0</v>
      </c>
      <c r="S313" s="124">
        <v>0</v>
      </c>
      <c r="T313" s="124">
        <v>0</v>
      </c>
      <c r="U313" s="121">
        <v>0.016751838921076</v>
      </c>
      <c r="V313" s="124">
        <v>0</v>
      </c>
      <c r="W313" s="124">
        <v>0.000237295316853</v>
      </c>
      <c r="X313" s="124">
        <v>0.0131274421114</v>
      </c>
      <c r="Y313" s="124">
        <v>0.0058929664446</v>
      </c>
      <c r="Z313" s="126">
        <v>-0.002505864951777</v>
      </c>
      <c r="AA313" s="12"/>
    </row>
    <row r="314" ht="12.75" customHeight="1">
      <c r="A314" t="s" s="117">
        <v>824</v>
      </c>
      <c r="B314" t="s" s="118">
        <v>825</v>
      </c>
      <c r="C314" t="s" s="118">
        <v>62</v>
      </c>
      <c r="D314" t="s" s="118">
        <v>310</v>
      </c>
      <c r="E314" s="119">
        <v>0.815475323176123</v>
      </c>
      <c r="F314" s="119">
        <v>0.245394366189466</v>
      </c>
      <c r="G314" s="119">
        <v>1.06086968936559</v>
      </c>
      <c r="H314" s="119">
        <v>5.32060397581137</v>
      </c>
      <c r="I314" s="120">
        <v>20</v>
      </c>
      <c r="J314" s="121">
        <v>0.750048564880</v>
      </c>
      <c r="K314" s="119">
        <v>0.750048564880</v>
      </c>
      <c r="L314" s="121">
        <v>0.0486749193750468</v>
      </c>
      <c r="M314" s="119">
        <v>0.0486749193750468</v>
      </c>
      <c r="N314" s="119">
        <v>0</v>
      </c>
      <c r="O314" s="121">
        <v>0</v>
      </c>
      <c r="P314" s="119">
        <v>0</v>
      </c>
      <c r="Q314" s="119">
        <v>0</v>
      </c>
      <c r="R314" s="119">
        <v>0</v>
      </c>
      <c r="S314" s="119">
        <v>0</v>
      </c>
      <c r="T314" s="119">
        <v>0</v>
      </c>
      <c r="U314" s="121">
        <v>0.016751838921076</v>
      </c>
      <c r="V314" s="119">
        <v>0</v>
      </c>
      <c r="W314" s="119">
        <v>0.000237295316853</v>
      </c>
      <c r="X314" s="119">
        <v>0.0131274421114</v>
      </c>
      <c r="Y314" s="119">
        <v>0.0058929664446</v>
      </c>
      <c r="Z314" s="122">
        <v>-0.002505864951777</v>
      </c>
      <c r="AA314" s="12"/>
    </row>
    <row r="315" ht="12.75" customHeight="1">
      <c r="A315" t="s" s="117">
        <v>826</v>
      </c>
      <c r="B315" t="s" s="123">
        <v>827</v>
      </c>
      <c r="C315" t="s" s="123">
        <v>243</v>
      </c>
      <c r="D315" t="s" s="123">
        <v>310</v>
      </c>
      <c r="E315" s="124">
        <v>1.47245034964853</v>
      </c>
      <c r="F315" s="124">
        <v>0.454094012392804</v>
      </c>
      <c r="G315" s="124">
        <v>1.92654436204133</v>
      </c>
      <c r="H315" s="124">
        <v>18.4076625374966</v>
      </c>
      <c r="I315" s="125">
        <v>100</v>
      </c>
      <c r="J315" s="121">
        <v>0.900499543</v>
      </c>
      <c r="K315" s="124">
        <v>0.900499543</v>
      </c>
      <c r="L315" s="121">
        <v>0.4311274410168</v>
      </c>
      <c r="M315" s="124">
        <v>0.239270349</v>
      </c>
      <c r="N315" s="124">
        <v>0.1918570920168</v>
      </c>
      <c r="O315" s="121">
        <v>0.0274949447</v>
      </c>
      <c r="P315" s="124">
        <v>0.0274949447</v>
      </c>
      <c r="Q315" s="124">
        <v>0</v>
      </c>
      <c r="R315" s="124">
        <v>0</v>
      </c>
      <c r="S315" s="124">
        <v>0</v>
      </c>
      <c r="T315" s="124">
        <v>0</v>
      </c>
      <c r="U315" s="121">
        <v>0.11332842093173</v>
      </c>
      <c r="V315" s="124">
        <v>0.062146400238</v>
      </c>
      <c r="W315" s="124">
        <v>0.0048332610498</v>
      </c>
      <c r="X315" s="124">
        <v>0.0838291113495</v>
      </c>
      <c r="Y315" s="124">
        <v>0.003715946475</v>
      </c>
      <c r="Z315" s="126">
        <v>-0.04119629818057</v>
      </c>
      <c r="AA315" s="12"/>
    </row>
    <row r="316" ht="12.75" customHeight="1">
      <c r="A316" t="s" s="117">
        <v>828</v>
      </c>
      <c r="B316" t="s" s="118">
        <v>829</v>
      </c>
      <c r="C316" t="s" s="118">
        <v>243</v>
      </c>
      <c r="D316" t="s" s="118">
        <v>310</v>
      </c>
      <c r="E316" s="119">
        <v>2.02383810089396</v>
      </c>
      <c r="F316" s="119">
        <v>0.625598274979983</v>
      </c>
      <c r="G316" s="119">
        <v>2.64943637587394</v>
      </c>
      <c r="H316" s="119">
        <v>25.4188123083793</v>
      </c>
      <c r="I316" s="120">
        <v>100</v>
      </c>
      <c r="J316" s="121">
        <v>1.125624428750</v>
      </c>
      <c r="K316" s="119">
        <v>1.125624428750</v>
      </c>
      <c r="L316" s="121">
        <v>0.488921668328264</v>
      </c>
      <c r="M316" s="119">
        <v>0.2962412678125</v>
      </c>
      <c r="N316" s="119">
        <v>0.192680400515764</v>
      </c>
      <c r="O316" s="121">
        <v>0</v>
      </c>
      <c r="P316" s="119">
        <v>0</v>
      </c>
      <c r="Q316" s="119">
        <v>0</v>
      </c>
      <c r="R316" s="119">
        <v>0</v>
      </c>
      <c r="S316" s="119">
        <v>0</v>
      </c>
      <c r="T316" s="119">
        <v>0</v>
      </c>
      <c r="U316" s="121">
        <v>0.409292003815695</v>
      </c>
      <c r="V316" s="119">
        <v>0.062146400238</v>
      </c>
      <c r="W316" s="119">
        <v>0.299203680490625</v>
      </c>
      <c r="X316" s="119">
        <v>0.10478638949625</v>
      </c>
      <c r="Y316" s="119">
        <v>0.0046449331</v>
      </c>
      <c r="Z316" s="122">
        <v>-0.06148939950918</v>
      </c>
      <c r="AA316" s="12"/>
    </row>
    <row r="317" ht="12.75" customHeight="1">
      <c r="A317" t="s" s="117">
        <v>830</v>
      </c>
      <c r="B317" t="s" s="123">
        <v>831</v>
      </c>
      <c r="C317" t="s" s="123">
        <v>243</v>
      </c>
      <c r="D317" t="s" s="123">
        <v>310</v>
      </c>
      <c r="E317" s="124">
        <v>2.37856775300775</v>
      </c>
      <c r="F317" s="124">
        <v>0.735707182940451</v>
      </c>
      <c r="G317" s="124">
        <v>3.1142749359482</v>
      </c>
      <c r="H317" s="124">
        <v>29.800572345625</v>
      </c>
      <c r="I317" s="125">
        <v>100</v>
      </c>
      <c r="J317" s="121">
        <v>1.3507493145</v>
      </c>
      <c r="K317" s="124">
        <v>1.3507493145</v>
      </c>
      <c r="L317" s="121">
        <v>0.549099460578</v>
      </c>
      <c r="M317" s="124">
        <v>0.355489521375</v>
      </c>
      <c r="N317" s="124">
        <v>0.193609939203</v>
      </c>
      <c r="O317" s="121">
        <v>0</v>
      </c>
      <c r="P317" s="124">
        <v>0</v>
      </c>
      <c r="Q317" s="124">
        <v>0</v>
      </c>
      <c r="R317" s="124">
        <v>0</v>
      </c>
      <c r="S317" s="124">
        <v>0</v>
      </c>
      <c r="T317" s="124">
        <v>0</v>
      </c>
      <c r="U317" s="121">
        <v>0.47871897792975</v>
      </c>
      <c r="V317" s="124">
        <v>0.062146400238</v>
      </c>
      <c r="W317" s="124">
        <v>0.35904441658875</v>
      </c>
      <c r="X317" s="124">
        <v>0.1257436673955</v>
      </c>
      <c r="Y317" s="124">
        <v>0.005573919720</v>
      </c>
      <c r="Z317" s="126">
        <v>-0.07378942601250001</v>
      </c>
      <c r="AA317" s="12"/>
    </row>
    <row r="318" ht="12.75" customHeight="1">
      <c r="A318" t="s" s="117">
        <v>832</v>
      </c>
      <c r="B318" t="s" s="118">
        <v>833</v>
      </c>
      <c r="C318" t="s" s="118">
        <v>243</v>
      </c>
      <c r="D318" t="s" s="118">
        <v>310</v>
      </c>
      <c r="E318" s="119">
        <v>4.59937406391885</v>
      </c>
      <c r="F318" s="119">
        <v>1.4012890227053</v>
      </c>
      <c r="G318" s="119">
        <v>6.00066308662415</v>
      </c>
      <c r="H318" s="119">
        <v>44.1955260045681</v>
      </c>
      <c r="I318" s="120">
        <v>100</v>
      </c>
      <c r="J318" s="121">
        <v>3.569355358890</v>
      </c>
      <c r="K318" s="119">
        <v>3.569355358890</v>
      </c>
      <c r="L318" s="121">
        <v>0.549099460578</v>
      </c>
      <c r="M318" s="119">
        <v>0.355489521375</v>
      </c>
      <c r="N318" s="119">
        <v>0.193609939203</v>
      </c>
      <c r="O318" s="121">
        <v>0</v>
      </c>
      <c r="P318" s="119">
        <v>0</v>
      </c>
      <c r="Q318" s="119">
        <v>0</v>
      </c>
      <c r="R318" s="119">
        <v>0</v>
      </c>
      <c r="S318" s="119">
        <v>0</v>
      </c>
      <c r="T318" s="119">
        <v>0</v>
      </c>
      <c r="U318" s="121">
        <v>0.48091924445085</v>
      </c>
      <c r="V318" s="119">
        <v>0.062146400238</v>
      </c>
      <c r="W318" s="119">
        <v>0.35904441658875</v>
      </c>
      <c r="X318" s="119">
        <v>0.1257436673955</v>
      </c>
      <c r="Y318" s="119">
        <v>0.005573919720</v>
      </c>
      <c r="Z318" s="122">
        <v>-0.0715891594914</v>
      </c>
      <c r="AA318" s="12"/>
    </row>
    <row r="319" ht="12.75" customHeight="1">
      <c r="A319" t="s" s="117">
        <v>834</v>
      </c>
      <c r="B319" t="s" s="123">
        <v>835</v>
      </c>
      <c r="C319" t="s" s="123">
        <v>243</v>
      </c>
      <c r="D319" t="s" s="123">
        <v>310</v>
      </c>
      <c r="E319" s="124">
        <v>3.8745440131715</v>
      </c>
      <c r="F319" s="124">
        <v>1.18024980771579</v>
      </c>
      <c r="G319" s="124">
        <v>5.05479382088729</v>
      </c>
      <c r="H319" s="124">
        <v>37.4148728686493</v>
      </c>
      <c r="I319" s="125">
        <v>100</v>
      </c>
      <c r="J319" s="121">
        <v>2.974462799075</v>
      </c>
      <c r="K319" s="124">
        <v>2.974462799075</v>
      </c>
      <c r="L319" s="121">
        <v>0.488921666989726</v>
      </c>
      <c r="M319" s="124">
        <v>0.2962412678125</v>
      </c>
      <c r="N319" s="124">
        <v>0.192680399177226</v>
      </c>
      <c r="O319" s="121">
        <v>0</v>
      </c>
      <c r="P319" s="124">
        <v>0</v>
      </c>
      <c r="Q319" s="124">
        <v>0</v>
      </c>
      <c r="R319" s="124">
        <v>0</v>
      </c>
      <c r="S319" s="124">
        <v>0</v>
      </c>
      <c r="T319" s="124">
        <v>0</v>
      </c>
      <c r="U319" s="121">
        <v>0.411159547106775</v>
      </c>
      <c r="V319" s="124">
        <v>0.062146400238</v>
      </c>
      <c r="W319" s="124">
        <v>0.299203680490625</v>
      </c>
      <c r="X319" s="124">
        <v>0.10478638949625</v>
      </c>
      <c r="Y319" s="124">
        <v>0.0046449331</v>
      </c>
      <c r="Z319" s="126">
        <v>-0.0596218562181</v>
      </c>
      <c r="AA319" s="12"/>
    </row>
    <row r="320" ht="12.75" customHeight="1">
      <c r="A320" t="s" s="117">
        <v>836</v>
      </c>
      <c r="B320" t="s" s="118">
        <v>837</v>
      </c>
      <c r="C320" t="s" s="118">
        <v>243</v>
      </c>
      <c r="D320" t="s" s="118">
        <v>310</v>
      </c>
      <c r="E320" s="119">
        <v>2.92966599912513</v>
      </c>
      <c r="F320" s="119">
        <v>0.890887325487428</v>
      </c>
      <c r="G320" s="119">
        <v>3.82055332461256</v>
      </c>
      <c r="H320" s="119">
        <v>28.002576121882</v>
      </c>
      <c r="I320" s="120">
        <v>100</v>
      </c>
      <c r="J320" s="121">
        <v>2.379569578660</v>
      </c>
      <c r="K320" s="119">
        <v>2.379569578660</v>
      </c>
      <c r="L320" s="121">
        <v>0.4311274410168</v>
      </c>
      <c r="M320" s="119">
        <v>0.239270349</v>
      </c>
      <c r="N320" s="119">
        <v>0.1918570920168</v>
      </c>
      <c r="O320" s="121">
        <v>0.00440256150006</v>
      </c>
      <c r="P320" s="119">
        <v>0.00440256150006</v>
      </c>
      <c r="Q320" s="119">
        <v>0</v>
      </c>
      <c r="R320" s="119">
        <v>0</v>
      </c>
      <c r="S320" s="119">
        <v>0</v>
      </c>
      <c r="T320" s="119">
        <v>0</v>
      </c>
      <c r="U320" s="121">
        <v>0.114566417948272</v>
      </c>
      <c r="V320" s="119">
        <v>0.062146400238</v>
      </c>
      <c r="W320" s="119">
        <v>0.0048332610498</v>
      </c>
      <c r="X320" s="119">
        <v>0.0838291113495</v>
      </c>
      <c r="Y320" s="119">
        <v>0.003715946475</v>
      </c>
      <c r="Z320" s="122">
        <v>-0.039958301164028</v>
      </c>
      <c r="AA320" s="12"/>
    </row>
    <row r="321" ht="12.75" customHeight="1">
      <c r="A321" t="s" s="117">
        <v>838</v>
      </c>
      <c r="B321" t="s" s="123">
        <v>839</v>
      </c>
      <c r="C321" t="s" s="123">
        <v>247</v>
      </c>
      <c r="D321" t="s" s="123">
        <v>310</v>
      </c>
      <c r="E321" s="124">
        <v>24.8004534025762</v>
      </c>
      <c r="F321" s="124">
        <v>9.49125074129082</v>
      </c>
      <c r="G321" s="124">
        <v>34.2917041438671</v>
      </c>
      <c r="H321" s="124">
        <v>217.846366907671</v>
      </c>
      <c r="I321" s="125">
        <v>60</v>
      </c>
      <c r="J321" s="121">
        <v>25.9618817858861</v>
      </c>
      <c r="K321" s="124">
        <v>25.9618817858861</v>
      </c>
      <c r="L321" s="121">
        <v>2.18880951776762</v>
      </c>
      <c r="M321" s="124">
        <v>0.0677254718788652</v>
      </c>
      <c r="N321" s="124">
        <v>2.12108404588875</v>
      </c>
      <c r="O321" s="121">
        <v>0</v>
      </c>
      <c r="P321" s="124">
        <v>0</v>
      </c>
      <c r="Q321" s="124">
        <v>0</v>
      </c>
      <c r="R321" s="124">
        <v>0</v>
      </c>
      <c r="S321" s="124">
        <v>0</v>
      </c>
      <c r="T321" s="124">
        <v>0</v>
      </c>
      <c r="U321" s="121">
        <v>-3.35023790107749</v>
      </c>
      <c r="V321" s="124">
        <v>3.09332910435924</v>
      </c>
      <c r="W321" s="124">
        <v>0.0228009088658846</v>
      </c>
      <c r="X321" s="124">
        <v>0.370325928367953</v>
      </c>
      <c r="Y321" s="124">
        <v>0.000353968561240841</v>
      </c>
      <c r="Z321" s="126">
        <v>-6.83704781123181</v>
      </c>
      <c r="AA321" s="12"/>
    </row>
    <row r="322" ht="12.75" customHeight="1">
      <c r="A322" t="s" s="117">
        <v>840</v>
      </c>
      <c r="B322" t="s" s="118">
        <v>841</v>
      </c>
      <c r="C322" t="s" s="118">
        <v>719</v>
      </c>
      <c r="D322" t="s" s="118">
        <v>310</v>
      </c>
      <c r="E322" s="119">
        <v>4.04574968143153</v>
      </c>
      <c r="F322" s="119">
        <v>2.42250308192456</v>
      </c>
      <c r="G322" s="119">
        <v>6.46825276335609</v>
      </c>
      <c r="H322" s="119">
        <v>46.2643529625122</v>
      </c>
      <c r="I322" s="120">
        <v>35</v>
      </c>
      <c r="J322" s="121">
        <v>5.46400098248575</v>
      </c>
      <c r="K322" s="119">
        <v>5.46400098248575</v>
      </c>
      <c r="L322" s="121">
        <v>1.72302381411806</v>
      </c>
      <c r="M322" s="119">
        <v>1.64431360598868</v>
      </c>
      <c r="N322" s="119">
        <v>0.0787102081293784</v>
      </c>
      <c r="O322" s="121">
        <v>0.214849732793412</v>
      </c>
      <c r="P322" s="119">
        <v>0</v>
      </c>
      <c r="Q322" s="119">
        <v>0.214849732793412</v>
      </c>
      <c r="R322" s="119">
        <v>0</v>
      </c>
      <c r="S322" s="119">
        <v>0</v>
      </c>
      <c r="T322" s="119">
        <v>0</v>
      </c>
      <c r="U322" s="121">
        <v>-3.35612484796569</v>
      </c>
      <c r="V322" s="119">
        <v>0.110631571320924</v>
      </c>
      <c r="W322" s="119">
        <v>0.553585580682856</v>
      </c>
      <c r="X322" s="119">
        <v>0</v>
      </c>
      <c r="Y322" s="119">
        <v>0.0089182708088107</v>
      </c>
      <c r="Z322" s="122">
        <v>-4.02926027077828</v>
      </c>
      <c r="AA322" s="12"/>
    </row>
    <row r="323" ht="12.75" customHeight="1">
      <c r="A323" t="s" s="117">
        <v>842</v>
      </c>
      <c r="B323" t="s" s="123">
        <v>843</v>
      </c>
      <c r="C323" t="s" s="123">
        <v>250</v>
      </c>
      <c r="D323" t="s" s="123">
        <v>251</v>
      </c>
      <c r="E323" s="124">
        <v>0.142190309501283</v>
      </c>
      <c r="F323" s="124">
        <v>0</v>
      </c>
      <c r="G323" s="124">
        <v>0.142190309501283</v>
      </c>
      <c r="H323" s="124">
        <v>1.615072399958</v>
      </c>
      <c r="I323" s="125">
        <v>100</v>
      </c>
      <c r="J323" s="121">
        <v>0.121039200566725</v>
      </c>
      <c r="K323" s="124">
        <v>0.121039200566725</v>
      </c>
      <c r="L323" s="121">
        <v>0.0096293846365727</v>
      </c>
      <c r="M323" s="124">
        <v>4.4165008932e-06</v>
      </c>
      <c r="N323" s="124">
        <v>0.0096249681356795</v>
      </c>
      <c r="O323" s="121">
        <v>0</v>
      </c>
      <c r="P323" s="124">
        <v>0</v>
      </c>
      <c r="Q323" s="124">
        <v>0</v>
      </c>
      <c r="R323" s="124">
        <v>0</v>
      </c>
      <c r="S323" s="124">
        <v>0</v>
      </c>
      <c r="T323" s="124">
        <v>0</v>
      </c>
      <c r="U323" s="121">
        <v>0.0115217242979851</v>
      </c>
      <c r="V323" s="124">
        <v>0.0013975977938124</v>
      </c>
      <c r="W323" s="124">
        <v>0.0004441322003965</v>
      </c>
      <c r="X323" s="124">
        <v>0.0298341897966034</v>
      </c>
      <c r="Y323" s="124">
        <v>0.0006176981032925</v>
      </c>
      <c r="Z323" s="126">
        <v>-0.0207718935961197</v>
      </c>
      <c r="AA323" s="12"/>
    </row>
    <row r="324" ht="12.75" customHeight="1">
      <c r="A324" t="s" s="117">
        <v>844</v>
      </c>
      <c r="B324" t="s" s="118">
        <v>845</v>
      </c>
      <c r="C324" t="s" s="118">
        <v>247</v>
      </c>
      <c r="D324" t="s" s="118">
        <v>310</v>
      </c>
      <c r="E324" s="119">
        <v>34.8783956115926</v>
      </c>
      <c r="F324" s="119">
        <v>15.059432968322</v>
      </c>
      <c r="G324" s="119">
        <v>49.9378285799146</v>
      </c>
      <c r="H324" s="119">
        <v>354.534550082966</v>
      </c>
      <c r="I324" s="120">
        <v>50</v>
      </c>
      <c r="J324" s="121">
        <v>46.8279068244228</v>
      </c>
      <c r="K324" s="119">
        <v>46.8279068244228</v>
      </c>
      <c r="L324" s="121">
        <v>2.28578956651731</v>
      </c>
      <c r="M324" s="119">
        <v>0.155162526822</v>
      </c>
      <c r="N324" s="119">
        <v>2.13062703969531</v>
      </c>
      <c r="O324" s="121">
        <v>0</v>
      </c>
      <c r="P324" s="119">
        <v>0</v>
      </c>
      <c r="Q324" s="119">
        <v>0</v>
      </c>
      <c r="R324" s="119">
        <v>0</v>
      </c>
      <c r="S324" s="119">
        <v>0</v>
      </c>
      <c r="T324" s="119">
        <v>0</v>
      </c>
      <c r="U324" s="121">
        <v>-14.2353007793475</v>
      </c>
      <c r="V324" s="119">
        <v>1.0083526618244</v>
      </c>
      <c r="W324" s="119">
        <v>0.07447688958983401</v>
      </c>
      <c r="X324" s="119">
        <v>0</v>
      </c>
      <c r="Y324" s="119">
        <v>0.001581957358668</v>
      </c>
      <c r="Z324" s="122">
        <v>-15.3197122881204</v>
      </c>
      <c r="AA324" s="12"/>
    </row>
    <row r="325" ht="12.75" customHeight="1">
      <c r="A325" t="s" s="117">
        <v>846</v>
      </c>
      <c r="B325" t="s" s="123">
        <v>847</v>
      </c>
      <c r="C325" t="s" s="123">
        <v>247</v>
      </c>
      <c r="D325" t="s" s="123">
        <v>310</v>
      </c>
      <c r="E325" s="124">
        <v>30.3623385928634</v>
      </c>
      <c r="F325" s="124">
        <v>12.6333938362515</v>
      </c>
      <c r="G325" s="124">
        <v>42.9957324291149</v>
      </c>
      <c r="H325" s="124">
        <v>307.175365982433</v>
      </c>
      <c r="I325" s="125">
        <v>50</v>
      </c>
      <c r="J325" s="121">
        <v>35.9115971060315</v>
      </c>
      <c r="K325" s="124">
        <v>35.9115971060315</v>
      </c>
      <c r="L325" s="121">
        <v>4.03860937132766</v>
      </c>
      <c r="M325" s="124">
        <v>0.119035058616525</v>
      </c>
      <c r="N325" s="124">
        <v>3.91957431271114</v>
      </c>
      <c r="O325" s="121">
        <v>0</v>
      </c>
      <c r="P325" s="124">
        <v>0</v>
      </c>
      <c r="Q325" s="124">
        <v>0</v>
      </c>
      <c r="R325" s="124">
        <v>0</v>
      </c>
      <c r="S325" s="124">
        <v>0</v>
      </c>
      <c r="T325" s="124">
        <v>0</v>
      </c>
      <c r="U325" s="121">
        <v>-9.587867884495759</v>
      </c>
      <c r="V325" s="124">
        <v>2.102761226232</v>
      </c>
      <c r="W325" s="124">
        <v>0.0571303368194525</v>
      </c>
      <c r="X325" s="124">
        <v>0</v>
      </c>
      <c r="Y325" s="124">
        <v>0.00121307374124</v>
      </c>
      <c r="Z325" s="126">
        <v>-11.7489725212884</v>
      </c>
      <c r="AA325" s="12"/>
    </row>
    <row r="326" ht="12.75" customHeight="1">
      <c r="A326" t="s" s="117">
        <v>848</v>
      </c>
      <c r="B326" t="s" s="118">
        <v>849</v>
      </c>
      <c r="C326" t="s" s="118">
        <v>247</v>
      </c>
      <c r="D326" t="s" s="118">
        <v>310</v>
      </c>
      <c r="E326" s="119">
        <v>18.421085170703</v>
      </c>
      <c r="F326" s="119">
        <v>7.51051845996736</v>
      </c>
      <c r="G326" s="119">
        <v>25.9316036306703</v>
      </c>
      <c r="H326" s="119">
        <v>185.897143122020</v>
      </c>
      <c r="I326" s="120">
        <v>50</v>
      </c>
      <c r="J326" s="121">
        <v>20.2179981679707</v>
      </c>
      <c r="K326" s="119">
        <v>20.2179981679707</v>
      </c>
      <c r="L326" s="121">
        <v>2.95697123994123</v>
      </c>
      <c r="M326" s="119">
        <v>0.06699158462895</v>
      </c>
      <c r="N326" s="119">
        <v>2.88997965531228</v>
      </c>
      <c r="O326" s="121">
        <v>0</v>
      </c>
      <c r="P326" s="119">
        <v>0</v>
      </c>
      <c r="Q326" s="119">
        <v>0</v>
      </c>
      <c r="R326" s="119">
        <v>0</v>
      </c>
      <c r="S326" s="119">
        <v>0</v>
      </c>
      <c r="T326" s="119">
        <v>0</v>
      </c>
      <c r="U326" s="121">
        <v>-4.75388423720897</v>
      </c>
      <c r="V326" s="119">
        <v>1.82725264310778</v>
      </c>
      <c r="W326" s="119">
        <v>0.0321554756425306</v>
      </c>
      <c r="X326" s="119">
        <v>0</v>
      </c>
      <c r="Y326" s="119">
        <v>0.0006830117583363</v>
      </c>
      <c r="Z326" s="122">
        <v>-6.61397536771762</v>
      </c>
      <c r="AA326" s="12"/>
    </row>
    <row r="327" ht="12.75" customHeight="1">
      <c r="A327" t="s" s="117">
        <v>850</v>
      </c>
      <c r="B327" t="s" s="123">
        <v>851</v>
      </c>
      <c r="C327" t="s" s="123">
        <v>374</v>
      </c>
      <c r="D327" t="s" s="123">
        <v>310</v>
      </c>
      <c r="E327" s="124">
        <v>100.343341543225</v>
      </c>
      <c r="F327" s="124">
        <v>31.0528509905499</v>
      </c>
      <c r="G327" s="124">
        <v>131.396192533775</v>
      </c>
      <c r="H327" s="124">
        <v>1502.847866414760</v>
      </c>
      <c r="I327" s="125">
        <v>80</v>
      </c>
      <c r="J327" s="121">
        <v>58.6357511031755</v>
      </c>
      <c r="K327" s="124">
        <v>58.6357511031755</v>
      </c>
      <c r="L327" s="121">
        <v>30.6858583823957</v>
      </c>
      <c r="M327" s="124">
        <v>8.87982416472086</v>
      </c>
      <c r="N327" s="124">
        <v>21.8060342176748</v>
      </c>
      <c r="O327" s="121">
        <v>1.352250463890</v>
      </c>
      <c r="P327" s="124">
        <v>0</v>
      </c>
      <c r="Q327" s="124">
        <v>1.352250463890</v>
      </c>
      <c r="R327" s="124">
        <v>0</v>
      </c>
      <c r="S327" s="124">
        <v>0</v>
      </c>
      <c r="T327" s="124">
        <v>0</v>
      </c>
      <c r="U327" s="121">
        <v>9.669481593764051</v>
      </c>
      <c r="V327" s="124">
        <v>11.950410639565</v>
      </c>
      <c r="W327" s="124">
        <v>0.0728626203410899</v>
      </c>
      <c r="X327" s="124">
        <v>0.776717344135568</v>
      </c>
      <c r="Y327" s="124">
        <v>0.0356486352321945</v>
      </c>
      <c r="Z327" s="126">
        <v>-3.1661576455098</v>
      </c>
      <c r="AA327" s="12"/>
    </row>
    <row r="328" ht="12.75" customHeight="1">
      <c r="A328" t="s" s="117">
        <v>852</v>
      </c>
      <c r="B328" t="s" s="118">
        <v>853</v>
      </c>
      <c r="C328" t="s" s="118">
        <v>374</v>
      </c>
      <c r="D328" t="s" s="118">
        <v>310</v>
      </c>
      <c r="E328" s="119">
        <v>88.4824472910978</v>
      </c>
      <c r="F328" s="119">
        <v>28.4204204861903</v>
      </c>
      <c r="G328" s="119">
        <v>116.902867777288</v>
      </c>
      <c r="H328" s="119">
        <v>1347.9270499452</v>
      </c>
      <c r="I328" s="120">
        <v>80</v>
      </c>
      <c r="J328" s="121">
        <v>58.9042877048445</v>
      </c>
      <c r="K328" s="119">
        <v>58.9042877048445</v>
      </c>
      <c r="L328" s="121">
        <v>26.5326695503999</v>
      </c>
      <c r="M328" s="119">
        <v>8.23486560646181</v>
      </c>
      <c r="N328" s="119">
        <v>18.2978039439381</v>
      </c>
      <c r="O328" s="121">
        <v>0</v>
      </c>
      <c r="P328" s="119">
        <v>0</v>
      </c>
      <c r="Q328" s="119">
        <v>0</v>
      </c>
      <c r="R328" s="119">
        <v>0</v>
      </c>
      <c r="S328" s="119">
        <v>0</v>
      </c>
      <c r="T328" s="119">
        <v>0</v>
      </c>
      <c r="U328" s="121">
        <v>3.04549003585334</v>
      </c>
      <c r="V328" s="119">
        <v>8.481309059875001</v>
      </c>
      <c r="W328" s="119">
        <v>0.067210520913007</v>
      </c>
      <c r="X328" s="119">
        <v>0.716545180582725</v>
      </c>
      <c r="Y328" s="119">
        <v>0.0327091729326105</v>
      </c>
      <c r="Z328" s="122">
        <v>-6.252283898450</v>
      </c>
      <c r="AA328" s="12"/>
    </row>
    <row r="329" ht="12.75" customHeight="1">
      <c r="A329" t="s" s="117">
        <v>854</v>
      </c>
      <c r="B329" t="s" s="123">
        <v>855</v>
      </c>
      <c r="C329" t="s" s="123">
        <v>247</v>
      </c>
      <c r="D329" t="s" s="123">
        <v>310</v>
      </c>
      <c r="E329" s="124">
        <v>22.8457105095117</v>
      </c>
      <c r="F329" s="124">
        <v>11.8751711390166</v>
      </c>
      <c r="G329" s="124">
        <v>34.7208816485283</v>
      </c>
      <c r="H329" s="124">
        <v>16.9262690294447</v>
      </c>
      <c r="I329" s="125">
        <v>40</v>
      </c>
      <c r="J329" s="121">
        <v>21.722535887560</v>
      </c>
      <c r="K329" s="124">
        <v>21.722535887560</v>
      </c>
      <c r="L329" s="121">
        <v>1.02922415358485</v>
      </c>
      <c r="M329" s="124">
        <v>0.0135640881538748</v>
      </c>
      <c r="N329" s="124">
        <v>1.01566006543098</v>
      </c>
      <c r="O329" s="121">
        <v>16.794682202128</v>
      </c>
      <c r="P329" s="124">
        <v>16.444889649</v>
      </c>
      <c r="Q329" s="124">
        <v>0.349792553128</v>
      </c>
      <c r="R329" s="124">
        <v>0</v>
      </c>
      <c r="S329" s="124">
        <v>0</v>
      </c>
      <c r="T329" s="124">
        <v>0</v>
      </c>
      <c r="U329" s="121">
        <v>-16.7007317337612</v>
      </c>
      <c r="V329" s="124">
        <v>0.03279305185575</v>
      </c>
      <c r="W329" s="124">
        <v>9.21018025976816e-05</v>
      </c>
      <c r="X329" s="124">
        <v>0.0044511109619463</v>
      </c>
      <c r="Y329" s="124">
        <v>0.000123715905810695</v>
      </c>
      <c r="Z329" s="126">
        <v>-16.7381917142873</v>
      </c>
      <c r="AA329" s="12"/>
    </row>
    <row r="330" ht="12.75" customHeight="1">
      <c r="A330" t="s" s="117">
        <v>856</v>
      </c>
      <c r="B330" t="s" s="118">
        <v>857</v>
      </c>
      <c r="C330" t="s" s="118">
        <v>250</v>
      </c>
      <c r="D330" t="s" s="118">
        <v>251</v>
      </c>
      <c r="E330" s="119">
        <v>0.348711640465493</v>
      </c>
      <c r="F330" s="119">
        <v>0</v>
      </c>
      <c r="G330" s="119">
        <v>0.348711640465493</v>
      </c>
      <c r="H330" s="119">
        <v>4.015150990694</v>
      </c>
      <c r="I330" s="120">
        <v>100</v>
      </c>
      <c r="J330" s="121">
        <v>0.299133545218042</v>
      </c>
      <c r="K330" s="119">
        <v>0.299133545218042</v>
      </c>
      <c r="L330" s="121">
        <v>0.0233056972327752</v>
      </c>
      <c r="M330" s="119">
        <v>1.19484815555e-05</v>
      </c>
      <c r="N330" s="119">
        <v>0.0232937487512197</v>
      </c>
      <c r="O330" s="121">
        <v>0</v>
      </c>
      <c r="P330" s="119">
        <v>0</v>
      </c>
      <c r="Q330" s="119">
        <v>0</v>
      </c>
      <c r="R330" s="119">
        <v>0</v>
      </c>
      <c r="S330" s="119">
        <v>0</v>
      </c>
      <c r="T330" s="119">
        <v>0</v>
      </c>
      <c r="U330" s="121">
        <v>0.0262723980146755</v>
      </c>
      <c r="V330" s="119">
        <v>0.0013975977938124</v>
      </c>
      <c r="W330" s="119">
        <v>0.0011399694229003</v>
      </c>
      <c r="X330" s="119">
        <v>0.0765764430936727</v>
      </c>
      <c r="Y330" s="119">
        <v>0.0015854670002049</v>
      </c>
      <c r="Z330" s="122">
        <v>-0.0544270792959148</v>
      </c>
      <c r="AA330" s="12"/>
    </row>
    <row r="331" ht="12.75" customHeight="1">
      <c r="A331" t="s" s="117">
        <v>858</v>
      </c>
      <c r="B331" t="s" s="123">
        <v>859</v>
      </c>
      <c r="C331" t="s" s="123">
        <v>752</v>
      </c>
      <c r="D331" t="s" s="123">
        <v>310</v>
      </c>
      <c r="E331" s="124">
        <v>0.007757371792</v>
      </c>
      <c r="F331" s="124">
        <v>0.00232721163007508</v>
      </c>
      <c r="G331" s="124">
        <v>0.0100845834220751</v>
      </c>
      <c r="H331" s="124">
        <v>0.0730922744702522</v>
      </c>
      <c r="I331" s="125">
        <v>999</v>
      </c>
      <c r="J331" s="121">
        <v>0.007757371792</v>
      </c>
      <c r="K331" s="124">
        <v>0.007757371792</v>
      </c>
      <c r="L331" s="121">
        <v>0</v>
      </c>
      <c r="M331" s="124">
        <v>0</v>
      </c>
      <c r="N331" s="124">
        <v>0</v>
      </c>
      <c r="O331" s="121">
        <v>0</v>
      </c>
      <c r="P331" s="124">
        <v>0</v>
      </c>
      <c r="Q331" s="124">
        <v>0</v>
      </c>
      <c r="R331" s="124">
        <v>0</v>
      </c>
      <c r="S331" s="124">
        <v>0</v>
      </c>
      <c r="T331" s="124">
        <v>0</v>
      </c>
      <c r="U331" s="121">
        <v>0</v>
      </c>
      <c r="V331" s="124">
        <v>0</v>
      </c>
      <c r="W331" s="124">
        <v>0</v>
      </c>
      <c r="X331" s="124">
        <v>0</v>
      </c>
      <c r="Y331" s="124">
        <v>0</v>
      </c>
      <c r="Z331" s="126">
        <v>0</v>
      </c>
      <c r="AA331" s="12"/>
    </row>
    <row r="332" ht="12.75" customHeight="1">
      <c r="A332" t="s" s="117">
        <v>860</v>
      </c>
      <c r="B332" t="s" s="118">
        <v>861</v>
      </c>
      <c r="C332" t="s" s="118">
        <v>752</v>
      </c>
      <c r="D332" t="s" s="118">
        <v>310</v>
      </c>
      <c r="E332" s="119">
        <v>0.005116538902</v>
      </c>
      <c r="F332" s="119">
        <v>0.0015349617315939</v>
      </c>
      <c r="G332" s="119">
        <v>0.0066515006335939</v>
      </c>
      <c r="H332" s="119">
        <v>0.0521015681777685</v>
      </c>
      <c r="I332" s="120">
        <v>999</v>
      </c>
      <c r="J332" s="121">
        <v>0.005116538902</v>
      </c>
      <c r="K332" s="119">
        <v>0.005116538902</v>
      </c>
      <c r="L332" s="121">
        <v>0</v>
      </c>
      <c r="M332" s="119">
        <v>0</v>
      </c>
      <c r="N332" s="119">
        <v>0</v>
      </c>
      <c r="O332" s="121">
        <v>0</v>
      </c>
      <c r="P332" s="119">
        <v>0</v>
      </c>
      <c r="Q332" s="119">
        <v>0</v>
      </c>
      <c r="R332" s="119">
        <v>0</v>
      </c>
      <c r="S332" s="119">
        <v>0</v>
      </c>
      <c r="T332" s="119">
        <v>0</v>
      </c>
      <c r="U332" s="121">
        <v>0</v>
      </c>
      <c r="V332" s="119">
        <v>0</v>
      </c>
      <c r="W332" s="119">
        <v>0</v>
      </c>
      <c r="X332" s="119">
        <v>0</v>
      </c>
      <c r="Y332" s="119">
        <v>0</v>
      </c>
      <c r="Z332" s="122">
        <v>0</v>
      </c>
      <c r="AA332" s="12"/>
    </row>
    <row r="333" ht="12.75" customHeight="1">
      <c r="A333" t="s" s="117">
        <v>862</v>
      </c>
      <c r="B333" t="s" s="123">
        <v>863</v>
      </c>
      <c r="C333" t="s" s="123">
        <v>62</v>
      </c>
      <c r="D333" t="s" s="123">
        <v>310</v>
      </c>
      <c r="E333" s="124">
        <v>0.251022288926823</v>
      </c>
      <c r="F333" s="124">
        <v>0.12157128181168</v>
      </c>
      <c r="G333" s="124">
        <v>0.372593570738504</v>
      </c>
      <c r="H333" s="124">
        <v>2.52118158533628</v>
      </c>
      <c r="I333" s="125">
        <v>50</v>
      </c>
      <c r="J333" s="121">
        <v>0.382644020400446</v>
      </c>
      <c r="K333" s="124">
        <v>0.382644020400446</v>
      </c>
      <c r="L333" s="121">
        <v>0.0028751129445634</v>
      </c>
      <c r="M333" s="124">
        <v>0.00265340487214795</v>
      </c>
      <c r="N333" s="124">
        <v>0.000221708072415446</v>
      </c>
      <c r="O333" s="121">
        <v>0.0130105975616509</v>
      </c>
      <c r="P333" s="124">
        <v>0</v>
      </c>
      <c r="Q333" s="124">
        <v>0.0130105975616509</v>
      </c>
      <c r="R333" s="124">
        <v>0</v>
      </c>
      <c r="S333" s="124">
        <v>0</v>
      </c>
      <c r="T333" s="124">
        <v>0</v>
      </c>
      <c r="U333" s="121">
        <v>-0.147507441979837</v>
      </c>
      <c r="V333" s="124">
        <v>0.000221708072415446</v>
      </c>
      <c r="W333" s="124">
        <v>0.0008987638740736191</v>
      </c>
      <c r="X333" s="124">
        <v>0.005532640862958</v>
      </c>
      <c r="Y333" s="124">
        <v>5.4746220131579e-05</v>
      </c>
      <c r="Z333" s="126">
        <v>-0.154215301009416</v>
      </c>
      <c r="AA333" s="12"/>
    </row>
    <row r="334" ht="12.75" customHeight="1">
      <c r="A334" t="s" s="117">
        <v>864</v>
      </c>
      <c r="B334" t="s" s="118">
        <v>865</v>
      </c>
      <c r="C334" t="s" s="118">
        <v>247</v>
      </c>
      <c r="D334" t="s" s="118">
        <v>310</v>
      </c>
      <c r="E334" s="119">
        <v>8.72790222923104</v>
      </c>
      <c r="F334" s="119">
        <v>2.58382283468582</v>
      </c>
      <c r="G334" s="119">
        <v>11.3117250639169</v>
      </c>
      <c r="H334" s="119">
        <v>54.5692533630367</v>
      </c>
      <c r="I334" s="120">
        <v>44</v>
      </c>
      <c r="J334" s="121">
        <v>5.3311959982508</v>
      </c>
      <c r="K334" s="119">
        <v>5.3311959982508</v>
      </c>
      <c r="L334" s="121">
        <v>0.24043366079483</v>
      </c>
      <c r="M334" s="119">
        <v>0.08179016731807499</v>
      </c>
      <c r="N334" s="119">
        <v>0.158643493476755</v>
      </c>
      <c r="O334" s="121">
        <v>2.8229884428</v>
      </c>
      <c r="P334" s="119">
        <v>2.8229884428</v>
      </c>
      <c r="Q334" s="119">
        <v>0</v>
      </c>
      <c r="R334" s="119">
        <v>0</v>
      </c>
      <c r="S334" s="119">
        <v>0</v>
      </c>
      <c r="T334" s="119">
        <v>0</v>
      </c>
      <c r="U334" s="121">
        <v>0.333284127385402</v>
      </c>
      <c r="V334" s="119">
        <v>0.1880299604454</v>
      </c>
      <c r="W334" s="119">
        <v>0.0286965644106712</v>
      </c>
      <c r="X334" s="119">
        <v>9.537410349e-05</v>
      </c>
      <c r="Y334" s="119">
        <v>0.00130243924124</v>
      </c>
      <c r="Z334" s="122">
        <v>0.115159789184601</v>
      </c>
      <c r="AA334" s="12"/>
    </row>
    <row r="335" ht="12.75" customHeight="1">
      <c r="A335" t="s" s="117">
        <v>866</v>
      </c>
      <c r="B335" t="s" s="123">
        <v>867</v>
      </c>
      <c r="C335" t="s" s="123">
        <v>243</v>
      </c>
      <c r="D335" t="s" s="123">
        <v>310</v>
      </c>
      <c r="E335" s="124">
        <v>11.511752613056</v>
      </c>
      <c r="F335" s="124">
        <v>5.6180788005207</v>
      </c>
      <c r="G335" s="124">
        <v>17.1298314135767</v>
      </c>
      <c r="H335" s="124">
        <v>123.436363811583</v>
      </c>
      <c r="I335" s="125">
        <v>50</v>
      </c>
      <c r="J335" s="121">
        <v>15.404692140874</v>
      </c>
      <c r="K335" s="124">
        <v>15.404692140874</v>
      </c>
      <c r="L335" s="121">
        <v>1.8437471935433</v>
      </c>
      <c r="M335" s="124">
        <v>0.124177778697</v>
      </c>
      <c r="N335" s="124">
        <v>1.7195694148463</v>
      </c>
      <c r="O335" s="121">
        <v>0</v>
      </c>
      <c r="P335" s="124">
        <v>0</v>
      </c>
      <c r="Q335" s="124">
        <v>0</v>
      </c>
      <c r="R335" s="124">
        <v>0</v>
      </c>
      <c r="S335" s="124">
        <v>0</v>
      </c>
      <c r="T335" s="124">
        <v>0</v>
      </c>
      <c r="U335" s="121">
        <v>-5.73668672136129</v>
      </c>
      <c r="V335" s="124">
        <v>1.272003912553</v>
      </c>
      <c r="W335" s="124">
        <v>0.0010452407763255</v>
      </c>
      <c r="X335" s="124">
        <v>0.19737964473201</v>
      </c>
      <c r="Y335" s="124">
        <v>0.008060458449078</v>
      </c>
      <c r="Z335" s="126">
        <v>-7.2151759778717</v>
      </c>
      <c r="AA335" s="12"/>
    </row>
    <row r="336" ht="12.75" customHeight="1">
      <c r="A336" t="s" s="117">
        <v>868</v>
      </c>
      <c r="B336" t="s" s="118">
        <v>869</v>
      </c>
      <c r="C336" t="s" s="118">
        <v>243</v>
      </c>
      <c r="D336" t="s" s="118">
        <v>310</v>
      </c>
      <c r="E336" s="119">
        <v>13.4629372884148</v>
      </c>
      <c r="F336" s="119">
        <v>6.47851791470052</v>
      </c>
      <c r="G336" s="119">
        <v>19.9414552031154</v>
      </c>
      <c r="H336" s="119">
        <v>133.304509500122</v>
      </c>
      <c r="I336" s="120">
        <v>50</v>
      </c>
      <c r="J336" s="121">
        <v>17.072525119643</v>
      </c>
      <c r="K336" s="119">
        <v>17.072525119643</v>
      </c>
      <c r="L336" s="121">
        <v>2.5264448668048</v>
      </c>
      <c r="M336" s="119">
        <v>0.10060267409475</v>
      </c>
      <c r="N336" s="119">
        <v>2.42584219271005</v>
      </c>
      <c r="O336" s="121">
        <v>0</v>
      </c>
      <c r="P336" s="119">
        <v>0</v>
      </c>
      <c r="Q336" s="119">
        <v>0</v>
      </c>
      <c r="R336" s="119">
        <v>0</v>
      </c>
      <c r="S336" s="119">
        <v>0</v>
      </c>
      <c r="T336" s="119">
        <v>0</v>
      </c>
      <c r="U336" s="121">
        <v>-6.13603269803295</v>
      </c>
      <c r="V336" s="119">
        <v>1.9080058688295</v>
      </c>
      <c r="W336" s="119">
        <v>0.0011264076051079</v>
      </c>
      <c r="X336" s="119">
        <v>0.068005267652946</v>
      </c>
      <c r="Y336" s="119">
        <v>0.0189513270225</v>
      </c>
      <c r="Z336" s="122">
        <v>-8.132121569143001</v>
      </c>
      <c r="AA336" s="12"/>
    </row>
    <row r="337" ht="12.75" customHeight="1">
      <c r="A337" t="s" s="117">
        <v>870</v>
      </c>
      <c r="B337" t="s" s="123">
        <v>871</v>
      </c>
      <c r="C337" t="s" s="123">
        <v>243</v>
      </c>
      <c r="D337" t="s" s="123">
        <v>310</v>
      </c>
      <c r="E337" s="124">
        <v>24.557346168110</v>
      </c>
      <c r="F337" s="124">
        <v>9.70942940306133</v>
      </c>
      <c r="G337" s="124">
        <v>34.2667755711714</v>
      </c>
      <c r="H337" s="124">
        <v>381.527659142978</v>
      </c>
      <c r="I337" s="125">
        <v>50</v>
      </c>
      <c r="J337" s="121">
        <v>25.373221884508</v>
      </c>
      <c r="K337" s="124">
        <v>25.373221884508</v>
      </c>
      <c r="L337" s="121">
        <v>2.21736376125674</v>
      </c>
      <c r="M337" s="124">
        <v>0.07679415261524999</v>
      </c>
      <c r="N337" s="124">
        <v>2.14056960864149</v>
      </c>
      <c r="O337" s="121">
        <v>0</v>
      </c>
      <c r="P337" s="124">
        <v>0</v>
      </c>
      <c r="Q337" s="124">
        <v>0</v>
      </c>
      <c r="R337" s="124">
        <v>0</v>
      </c>
      <c r="S337" s="124">
        <v>0</v>
      </c>
      <c r="T337" s="124">
        <v>0</v>
      </c>
      <c r="U337" s="121">
        <v>-3.03323947765473</v>
      </c>
      <c r="V337" s="124">
        <v>1.272003912553</v>
      </c>
      <c r="W337" s="124">
        <v>0.001190114851472</v>
      </c>
      <c r="X337" s="124">
        <v>3.50098371764174</v>
      </c>
      <c r="Y337" s="124">
        <v>0</v>
      </c>
      <c r="Z337" s="126">
        <v>-7.80741722270094</v>
      </c>
      <c r="AA337" s="12"/>
    </row>
    <row r="338" ht="12.75" customHeight="1">
      <c r="A338" t="s" s="117">
        <v>872</v>
      </c>
      <c r="B338" t="s" s="118">
        <v>873</v>
      </c>
      <c r="C338" t="s" s="118">
        <v>243</v>
      </c>
      <c r="D338" t="s" s="118">
        <v>310</v>
      </c>
      <c r="E338" s="119">
        <v>11.165079255734</v>
      </c>
      <c r="F338" s="119">
        <v>3.5035956423047</v>
      </c>
      <c r="G338" s="119">
        <v>14.6686748980387</v>
      </c>
      <c r="H338" s="119">
        <v>155.540172319198</v>
      </c>
      <c r="I338" s="120">
        <v>50</v>
      </c>
      <c r="J338" s="121">
        <v>7.581035091792</v>
      </c>
      <c r="K338" s="119">
        <v>7.581035091792</v>
      </c>
      <c r="L338" s="121">
        <v>2.50183978663597</v>
      </c>
      <c r="M338" s="119">
        <v>0.96377828616525</v>
      </c>
      <c r="N338" s="119">
        <v>1.53806150047072</v>
      </c>
      <c r="O338" s="121">
        <v>0</v>
      </c>
      <c r="P338" s="119">
        <v>0</v>
      </c>
      <c r="Q338" s="119">
        <v>0</v>
      </c>
      <c r="R338" s="119">
        <v>0</v>
      </c>
      <c r="S338" s="119">
        <v>0</v>
      </c>
      <c r="T338" s="119">
        <v>0</v>
      </c>
      <c r="U338" s="121">
        <v>1.08220437730599</v>
      </c>
      <c r="V338" s="119">
        <v>1.272003912553</v>
      </c>
      <c r="W338" s="119">
        <v>0.007980367421926</v>
      </c>
      <c r="X338" s="119">
        <v>0.1292291856729</v>
      </c>
      <c r="Y338" s="119">
        <v>0.18656333287196</v>
      </c>
      <c r="Z338" s="122">
        <v>-0.5135724212138</v>
      </c>
      <c r="AA338" s="12"/>
    </row>
    <row r="339" ht="12.75" customHeight="1">
      <c r="A339" t="s" s="117">
        <v>874</v>
      </c>
      <c r="B339" t="s" s="123">
        <v>875</v>
      </c>
      <c r="C339" t="s" s="123">
        <v>243</v>
      </c>
      <c r="D339" t="s" s="123">
        <v>310</v>
      </c>
      <c r="E339" s="124">
        <v>6.32307232256112</v>
      </c>
      <c r="F339" s="124">
        <v>3.8164997415862</v>
      </c>
      <c r="G339" s="124">
        <v>10.1395720641473</v>
      </c>
      <c r="H339" s="124">
        <v>68.7879516971207</v>
      </c>
      <c r="I339" s="125">
        <v>50</v>
      </c>
      <c r="J339" s="121">
        <v>9.6157711872444</v>
      </c>
      <c r="K339" s="124">
        <v>9.6157711872444</v>
      </c>
      <c r="L339" s="121">
        <v>1.63890909327054</v>
      </c>
      <c r="M339" s="124">
        <v>0.070468555241775</v>
      </c>
      <c r="N339" s="124">
        <v>1.56844053802876</v>
      </c>
      <c r="O339" s="121">
        <v>0</v>
      </c>
      <c r="P339" s="124">
        <v>0</v>
      </c>
      <c r="Q339" s="124">
        <v>0</v>
      </c>
      <c r="R339" s="124">
        <v>0</v>
      </c>
      <c r="S339" s="124">
        <v>0</v>
      </c>
      <c r="T339" s="124">
        <v>0</v>
      </c>
      <c r="U339" s="121">
        <v>-4.93160795795382</v>
      </c>
      <c r="V339" s="124">
        <v>1.272003912553</v>
      </c>
      <c r="W339" s="124">
        <v>0.00112118684762007</v>
      </c>
      <c r="X339" s="124">
        <v>0.188521624606412</v>
      </c>
      <c r="Y339" s="124">
        <v>0.0053382952518155</v>
      </c>
      <c r="Z339" s="126">
        <v>-6.39859297721267</v>
      </c>
      <c r="AA339" s="12"/>
    </row>
    <row r="340" ht="12.75" customHeight="1">
      <c r="A340" t="s" s="117">
        <v>876</v>
      </c>
      <c r="B340" t="s" s="118">
        <v>877</v>
      </c>
      <c r="C340" t="s" s="118">
        <v>243</v>
      </c>
      <c r="D340" t="s" s="118">
        <v>310</v>
      </c>
      <c r="E340" s="119">
        <v>5.09284333070164</v>
      </c>
      <c r="F340" s="119">
        <v>3.44769277866219</v>
      </c>
      <c r="G340" s="119">
        <v>8.540536109363829</v>
      </c>
      <c r="H340" s="119">
        <v>61.5916058904537</v>
      </c>
      <c r="I340" s="120">
        <v>50</v>
      </c>
      <c r="J340" s="121">
        <v>8.537570649658001</v>
      </c>
      <c r="K340" s="119">
        <v>8.537570649658001</v>
      </c>
      <c r="L340" s="121">
        <v>1.60242568449457</v>
      </c>
      <c r="M340" s="119">
        <v>0.06979164629775</v>
      </c>
      <c r="N340" s="119">
        <v>1.53263403819682</v>
      </c>
      <c r="O340" s="121">
        <v>0</v>
      </c>
      <c r="P340" s="119">
        <v>0</v>
      </c>
      <c r="Q340" s="119">
        <v>0</v>
      </c>
      <c r="R340" s="119">
        <v>0</v>
      </c>
      <c r="S340" s="119">
        <v>0</v>
      </c>
      <c r="T340" s="119">
        <v>0</v>
      </c>
      <c r="U340" s="121">
        <v>-5.04715300345094</v>
      </c>
      <c r="V340" s="119">
        <v>1.272003912553</v>
      </c>
      <c r="W340" s="119">
        <v>0.00101030605036375</v>
      </c>
      <c r="X340" s="119">
        <v>0.074049207808298</v>
      </c>
      <c r="Y340" s="119">
        <v>0.00524904497975</v>
      </c>
      <c r="Z340" s="122">
        <v>-6.39946547484235</v>
      </c>
      <c r="AA340" s="12"/>
    </row>
    <row r="341" ht="12.75" customHeight="1">
      <c r="A341" t="s" s="117">
        <v>878</v>
      </c>
      <c r="B341" t="s" s="123">
        <v>879</v>
      </c>
      <c r="C341" t="s" s="123">
        <v>243</v>
      </c>
      <c r="D341" t="s" s="123">
        <v>310</v>
      </c>
      <c r="E341" s="124">
        <v>11.785851315581</v>
      </c>
      <c r="F341" s="124">
        <v>3.26343263638201</v>
      </c>
      <c r="G341" s="124">
        <v>15.049283951963</v>
      </c>
      <c r="H341" s="124">
        <v>152.079906035579</v>
      </c>
      <c r="I341" s="125">
        <v>50</v>
      </c>
      <c r="J341" s="121">
        <v>6.1252323514703</v>
      </c>
      <c r="K341" s="124">
        <v>6.1252323514703</v>
      </c>
      <c r="L341" s="121">
        <v>3.03301444042757</v>
      </c>
      <c r="M341" s="124">
        <v>1.08074348335523</v>
      </c>
      <c r="N341" s="124">
        <v>1.95227095707234</v>
      </c>
      <c r="O341" s="121">
        <v>0</v>
      </c>
      <c r="P341" s="124">
        <v>0</v>
      </c>
      <c r="Q341" s="124">
        <v>0</v>
      </c>
      <c r="R341" s="124">
        <v>0</v>
      </c>
      <c r="S341" s="124">
        <v>0</v>
      </c>
      <c r="T341" s="124">
        <v>0</v>
      </c>
      <c r="U341" s="121">
        <v>2.62760452368317</v>
      </c>
      <c r="V341" s="124">
        <v>1.6624428356006</v>
      </c>
      <c r="W341" s="124">
        <v>0.00328360934917454</v>
      </c>
      <c r="X341" s="124">
        <v>0.0506940780804271</v>
      </c>
      <c r="Y341" s="124">
        <v>0.0034410407547795</v>
      </c>
      <c r="Z341" s="126">
        <v>0.90774295989819</v>
      </c>
      <c r="AA341" s="12"/>
    </row>
    <row r="342" ht="12.75" customHeight="1">
      <c r="A342" t="s" s="117">
        <v>880</v>
      </c>
      <c r="B342" t="s" s="118">
        <v>881</v>
      </c>
      <c r="C342" t="s" s="118">
        <v>247</v>
      </c>
      <c r="D342" t="s" s="118">
        <v>310</v>
      </c>
      <c r="E342" s="119">
        <v>15.4112191581281</v>
      </c>
      <c r="F342" s="119">
        <v>6.17232951982403</v>
      </c>
      <c r="G342" s="119">
        <v>21.5835486779522</v>
      </c>
      <c r="H342" s="119">
        <v>123.261562512432</v>
      </c>
      <c r="I342" s="120">
        <v>44</v>
      </c>
      <c r="J342" s="121">
        <v>16.3855027484235</v>
      </c>
      <c r="K342" s="119">
        <v>16.3855027484235</v>
      </c>
      <c r="L342" s="121">
        <v>0.585672698896384</v>
      </c>
      <c r="M342" s="119">
        <v>0.098498230028415</v>
      </c>
      <c r="N342" s="119">
        <v>0.487174468867969</v>
      </c>
      <c r="O342" s="121">
        <v>3.3790154084</v>
      </c>
      <c r="P342" s="119">
        <v>3.3790154084</v>
      </c>
      <c r="Q342" s="119">
        <v>0</v>
      </c>
      <c r="R342" s="119">
        <v>0</v>
      </c>
      <c r="S342" s="119">
        <v>0</v>
      </c>
      <c r="T342" s="119">
        <v>0</v>
      </c>
      <c r="U342" s="121">
        <v>-4.93897169759178</v>
      </c>
      <c r="V342" s="119">
        <v>0.1880299604454</v>
      </c>
      <c r="W342" s="119">
        <v>0.0345451642020608</v>
      </c>
      <c r="X342" s="119">
        <v>9.6433815751e-05</v>
      </c>
      <c r="Y342" s="119">
        <v>0.001568501009208</v>
      </c>
      <c r="Z342" s="122">
        <v>-5.1632117570642</v>
      </c>
      <c r="AA342" s="12"/>
    </row>
    <row r="343" ht="12.75" customHeight="1">
      <c r="A343" t="s" s="117">
        <v>882</v>
      </c>
      <c r="B343" t="s" s="123">
        <v>883</v>
      </c>
      <c r="C343" t="s" s="123">
        <v>247</v>
      </c>
      <c r="D343" t="s" s="123">
        <v>310</v>
      </c>
      <c r="E343" s="124">
        <v>14.789257301164</v>
      </c>
      <c r="F343" s="124">
        <v>5.93819903545072</v>
      </c>
      <c r="G343" s="124">
        <v>20.7274563366147</v>
      </c>
      <c r="H343" s="124">
        <v>118.879797057091</v>
      </c>
      <c r="I343" s="125">
        <v>44</v>
      </c>
      <c r="J343" s="121">
        <v>15.8013178294723</v>
      </c>
      <c r="K343" s="124">
        <v>15.8013178294723</v>
      </c>
      <c r="L343" s="121">
        <v>0.571876519490473</v>
      </c>
      <c r="M343" s="124">
        <v>0.09548797850658</v>
      </c>
      <c r="N343" s="124">
        <v>0.476388540983893</v>
      </c>
      <c r="O343" s="121">
        <v>3.1976631136</v>
      </c>
      <c r="P343" s="124">
        <v>3.1976631136</v>
      </c>
      <c r="Q343" s="124">
        <v>0</v>
      </c>
      <c r="R343" s="124">
        <v>0</v>
      </c>
      <c r="S343" s="124">
        <v>0</v>
      </c>
      <c r="T343" s="124">
        <v>0</v>
      </c>
      <c r="U343" s="121">
        <v>-4.78160016139884</v>
      </c>
      <c r="V343" s="124">
        <v>0.1880299604454</v>
      </c>
      <c r="W343" s="124">
        <v>0.0334915761694185</v>
      </c>
      <c r="X343" s="124">
        <v>9.6433815751e-05</v>
      </c>
      <c r="Y343" s="124">
        <v>0.001520565299616</v>
      </c>
      <c r="Z343" s="126">
        <v>-5.00473869712902</v>
      </c>
      <c r="AA343" s="12"/>
    </row>
    <row r="344" ht="12.75" customHeight="1">
      <c r="A344" t="s" s="117">
        <v>884</v>
      </c>
      <c r="B344" t="s" s="118">
        <v>885</v>
      </c>
      <c r="C344" t="s" s="118">
        <v>247</v>
      </c>
      <c r="D344" t="s" s="118">
        <v>310</v>
      </c>
      <c r="E344" s="119">
        <v>13.3653103875636</v>
      </c>
      <c r="F344" s="119">
        <v>5.4075921893967</v>
      </c>
      <c r="G344" s="119">
        <v>18.7729025769603</v>
      </c>
      <c r="H344" s="119">
        <v>109.922398762547</v>
      </c>
      <c r="I344" s="120">
        <v>44</v>
      </c>
      <c r="J344" s="121">
        <v>15.1149607053865</v>
      </c>
      <c r="K344" s="119">
        <v>15.1149607053865</v>
      </c>
      <c r="L344" s="121">
        <v>0.589607256590555</v>
      </c>
      <c r="M344" s="119">
        <v>0.09114761584719</v>
      </c>
      <c r="N344" s="119">
        <v>0.498459640743365</v>
      </c>
      <c r="O344" s="121">
        <v>2.0976210992</v>
      </c>
      <c r="P344" s="119">
        <v>2.0976210992</v>
      </c>
      <c r="Q344" s="119">
        <v>0</v>
      </c>
      <c r="R344" s="119">
        <v>0</v>
      </c>
      <c r="S344" s="119">
        <v>0</v>
      </c>
      <c r="T344" s="119">
        <v>0</v>
      </c>
      <c r="U344" s="121">
        <v>-4.43687867361351</v>
      </c>
      <c r="V344" s="119">
        <v>0.1880299604454</v>
      </c>
      <c r="W344" s="119">
        <v>0.0324881589954735</v>
      </c>
      <c r="X344" s="119">
        <v>0.000799023044794</v>
      </c>
      <c r="Y344" s="119">
        <v>0.001800378064903</v>
      </c>
      <c r="Z344" s="122">
        <v>-4.65999619416408</v>
      </c>
      <c r="AA344" s="12"/>
    </row>
    <row r="345" ht="12.75" customHeight="1">
      <c r="A345" t="s" s="117">
        <v>886</v>
      </c>
      <c r="B345" t="s" s="123">
        <v>887</v>
      </c>
      <c r="C345" t="s" s="123">
        <v>247</v>
      </c>
      <c r="D345" t="s" s="123">
        <v>310</v>
      </c>
      <c r="E345" s="124">
        <v>19.2821375955005</v>
      </c>
      <c r="F345" s="124">
        <v>7.82791480142623</v>
      </c>
      <c r="G345" s="124">
        <v>27.1100523969267</v>
      </c>
      <c r="H345" s="124">
        <v>158.286656897768</v>
      </c>
      <c r="I345" s="125">
        <v>44</v>
      </c>
      <c r="J345" s="121">
        <v>22.1536513985195</v>
      </c>
      <c r="K345" s="124">
        <v>22.1536513985195</v>
      </c>
      <c r="L345" s="121">
        <v>0.813755260464425</v>
      </c>
      <c r="M345" s="124">
        <v>0.13310445488796</v>
      </c>
      <c r="N345" s="124">
        <v>0.680650805576465</v>
      </c>
      <c r="O345" s="121">
        <v>2.8874152896</v>
      </c>
      <c r="P345" s="124">
        <v>2.8874152896</v>
      </c>
      <c r="Q345" s="124">
        <v>0</v>
      </c>
      <c r="R345" s="124">
        <v>0</v>
      </c>
      <c r="S345" s="124">
        <v>0</v>
      </c>
      <c r="T345" s="124">
        <v>0</v>
      </c>
      <c r="U345" s="121">
        <v>-6.57268435308345</v>
      </c>
      <c r="V345" s="124">
        <v>0.1880299604454</v>
      </c>
      <c r="W345" s="124">
        <v>0.0472173896976615</v>
      </c>
      <c r="X345" s="124">
        <v>0.000859426643671</v>
      </c>
      <c r="Y345" s="124">
        <v>0.002119575872192</v>
      </c>
      <c r="Z345" s="126">
        <v>-6.81091070574238</v>
      </c>
      <c r="AA345" s="12"/>
    </row>
    <row r="346" ht="12.75" customHeight="1">
      <c r="A346" t="s" s="117">
        <v>888</v>
      </c>
      <c r="B346" t="s" s="118">
        <v>889</v>
      </c>
      <c r="C346" t="s" s="118">
        <v>247</v>
      </c>
      <c r="D346" t="s" s="118">
        <v>310</v>
      </c>
      <c r="E346" s="119">
        <v>18.6467607644453</v>
      </c>
      <c r="F346" s="119">
        <v>7.58975982466571</v>
      </c>
      <c r="G346" s="119">
        <v>26.236520589111</v>
      </c>
      <c r="H346" s="119">
        <v>153.792299752139</v>
      </c>
      <c r="I346" s="120">
        <v>44</v>
      </c>
      <c r="J346" s="121">
        <v>21.5560096698773</v>
      </c>
      <c r="K346" s="119">
        <v>21.5560096698773</v>
      </c>
      <c r="L346" s="121">
        <v>0.799959081058516</v>
      </c>
      <c r="M346" s="119">
        <v>0.130094203366125</v>
      </c>
      <c r="N346" s="119">
        <v>0.669864877692391</v>
      </c>
      <c r="O346" s="121">
        <v>2.7061048304</v>
      </c>
      <c r="P346" s="119">
        <v>2.7061048304</v>
      </c>
      <c r="Q346" s="119">
        <v>0</v>
      </c>
      <c r="R346" s="119">
        <v>0</v>
      </c>
      <c r="S346" s="119">
        <v>0</v>
      </c>
      <c r="T346" s="119">
        <v>0</v>
      </c>
      <c r="U346" s="121">
        <v>-6.41531281689052</v>
      </c>
      <c r="V346" s="119">
        <v>0.1880299604454</v>
      </c>
      <c r="W346" s="119">
        <v>0.0461638016650193</v>
      </c>
      <c r="X346" s="119">
        <v>0.000859426643671</v>
      </c>
      <c r="Y346" s="119">
        <v>0.0020716401626</v>
      </c>
      <c r="Z346" s="122">
        <v>-6.65243764580721</v>
      </c>
      <c r="AA346" s="12"/>
    </row>
    <row r="347" ht="12.75" customHeight="1">
      <c r="A347" t="s" s="117">
        <v>890</v>
      </c>
      <c r="B347" t="s" s="123">
        <v>891</v>
      </c>
      <c r="C347" t="s" s="123">
        <v>62</v>
      </c>
      <c r="D347" t="s" s="123">
        <v>310</v>
      </c>
      <c r="E347" s="124">
        <v>0.236877783591399</v>
      </c>
      <c r="F347" s="124">
        <v>0.114344494687011</v>
      </c>
      <c r="G347" s="124">
        <v>0.35122227827841</v>
      </c>
      <c r="H347" s="124">
        <v>2.35732628182423</v>
      </c>
      <c r="I347" s="125">
        <v>50</v>
      </c>
      <c r="J347" s="121">
        <v>0.359196548842847</v>
      </c>
      <c r="K347" s="124">
        <v>0.359196548842847</v>
      </c>
      <c r="L347" s="121">
        <v>0.0026884306796434</v>
      </c>
      <c r="M347" s="124">
        <v>0.00246672260722796</v>
      </c>
      <c r="N347" s="124">
        <v>0.000221708072415446</v>
      </c>
      <c r="O347" s="121">
        <v>0.0130105975616509</v>
      </c>
      <c r="P347" s="124">
        <v>0</v>
      </c>
      <c r="Q347" s="124">
        <v>0.0130105975616509</v>
      </c>
      <c r="R347" s="124">
        <v>0</v>
      </c>
      <c r="S347" s="124">
        <v>0</v>
      </c>
      <c r="T347" s="124">
        <v>0</v>
      </c>
      <c r="U347" s="121">
        <v>-0.138017793492743</v>
      </c>
      <c r="V347" s="124">
        <v>0.000221708072415446</v>
      </c>
      <c r="W347" s="124">
        <v>0.000835914178217219</v>
      </c>
      <c r="X347" s="124">
        <v>0.00514094947443</v>
      </c>
      <c r="Y347" s="124">
        <v>5.4151668694779e-05</v>
      </c>
      <c r="Z347" s="126">
        <v>-0.1442705168865</v>
      </c>
      <c r="AA347" s="12"/>
    </row>
    <row r="348" ht="12.75" customHeight="1">
      <c r="A348" t="s" s="117">
        <v>892</v>
      </c>
      <c r="B348" t="s" s="118">
        <v>893</v>
      </c>
      <c r="C348" t="s" s="118">
        <v>250</v>
      </c>
      <c r="D348" t="s" s="118">
        <v>310</v>
      </c>
      <c r="E348" s="119">
        <v>45.3040097363111</v>
      </c>
      <c r="F348" s="119">
        <v>16.4157058984473</v>
      </c>
      <c r="G348" s="119">
        <v>61.7197156347584</v>
      </c>
      <c r="H348" s="119">
        <v>440.213224965394</v>
      </c>
      <c r="I348" s="120">
        <v>50</v>
      </c>
      <c r="J348" s="121">
        <v>44.772704096950</v>
      </c>
      <c r="K348" s="119">
        <v>44.772704096950</v>
      </c>
      <c r="L348" s="121">
        <v>6.4005449314035</v>
      </c>
      <c r="M348" s="119">
        <v>5.8454884203075</v>
      </c>
      <c r="N348" s="119">
        <v>0.555056511096</v>
      </c>
      <c r="O348" s="121">
        <v>0</v>
      </c>
      <c r="P348" s="119">
        <v>0</v>
      </c>
      <c r="Q348" s="119">
        <v>0</v>
      </c>
      <c r="R348" s="119">
        <v>0</v>
      </c>
      <c r="S348" s="119">
        <v>0</v>
      </c>
      <c r="T348" s="119">
        <v>0</v>
      </c>
      <c r="U348" s="121">
        <v>-5.86923929204245</v>
      </c>
      <c r="V348" s="119">
        <v>0.555056511096</v>
      </c>
      <c r="W348" s="119">
        <v>1.97000349270683</v>
      </c>
      <c r="X348" s="119">
        <v>1.00015927096192</v>
      </c>
      <c r="Y348" s="119">
        <v>0.0205491840344</v>
      </c>
      <c r="Z348" s="122">
        <v>-9.4150077508416</v>
      </c>
      <c r="AA348" s="12"/>
    </row>
    <row r="349" ht="12.75" customHeight="1">
      <c r="A349" t="s" s="117">
        <v>894</v>
      </c>
      <c r="B349" t="s" s="123">
        <v>895</v>
      </c>
      <c r="C349" t="s" s="123">
        <v>250</v>
      </c>
      <c r="D349" t="s" s="123">
        <v>310</v>
      </c>
      <c r="E349" s="124">
        <v>47.4673860024448</v>
      </c>
      <c r="F349" s="124">
        <v>17.3082790671947</v>
      </c>
      <c r="G349" s="124">
        <v>64.7756650696395</v>
      </c>
      <c r="H349" s="124">
        <v>452.076236146353</v>
      </c>
      <c r="I349" s="125">
        <v>50</v>
      </c>
      <c r="J349" s="121">
        <v>47.696690557345</v>
      </c>
      <c r="K349" s="124">
        <v>47.696690557345</v>
      </c>
      <c r="L349" s="121">
        <v>6.41571286542825</v>
      </c>
      <c r="M349" s="124">
        <v>5.86065635433225</v>
      </c>
      <c r="N349" s="124">
        <v>0.555056511096</v>
      </c>
      <c r="O349" s="121">
        <v>0</v>
      </c>
      <c r="P349" s="124">
        <v>0</v>
      </c>
      <c r="Q349" s="124">
        <v>0</v>
      </c>
      <c r="R349" s="124">
        <v>0</v>
      </c>
      <c r="S349" s="124">
        <v>0</v>
      </c>
      <c r="T349" s="124">
        <v>0</v>
      </c>
      <c r="U349" s="121">
        <v>-6.64501742032849</v>
      </c>
      <c r="V349" s="124">
        <v>0.555056511096</v>
      </c>
      <c r="W349" s="124">
        <v>1.97531226961549</v>
      </c>
      <c r="X349" s="124">
        <v>1.03069834071142</v>
      </c>
      <c r="Y349" s="124">
        <v>0.0207907205556</v>
      </c>
      <c r="Z349" s="126">
        <v>-10.226875262307</v>
      </c>
      <c r="AA349" s="12"/>
    </row>
    <row r="350" ht="12.75" customHeight="1">
      <c r="A350" t="s" s="117">
        <v>896</v>
      </c>
      <c r="B350" t="s" s="118">
        <v>897</v>
      </c>
      <c r="C350" t="s" s="118">
        <v>250</v>
      </c>
      <c r="D350" t="s" s="118">
        <v>310</v>
      </c>
      <c r="E350" s="119">
        <v>49.6307622685785</v>
      </c>
      <c r="F350" s="119">
        <v>18.2008522359421</v>
      </c>
      <c r="G350" s="119">
        <v>67.8316145045206</v>
      </c>
      <c r="H350" s="119">
        <v>463.939247327313</v>
      </c>
      <c r="I350" s="120">
        <v>50</v>
      </c>
      <c r="J350" s="121">
        <v>50.620677017740</v>
      </c>
      <c r="K350" s="119">
        <v>50.620677017740</v>
      </c>
      <c r="L350" s="121">
        <v>6.430880799453</v>
      </c>
      <c r="M350" s="119">
        <v>5.875824288357</v>
      </c>
      <c r="N350" s="119">
        <v>0.555056511096</v>
      </c>
      <c r="O350" s="121">
        <v>0</v>
      </c>
      <c r="P350" s="119">
        <v>0</v>
      </c>
      <c r="Q350" s="119">
        <v>0</v>
      </c>
      <c r="R350" s="119">
        <v>0</v>
      </c>
      <c r="S350" s="119">
        <v>0</v>
      </c>
      <c r="T350" s="119">
        <v>0</v>
      </c>
      <c r="U350" s="121">
        <v>-7.42079554861453</v>
      </c>
      <c r="V350" s="119">
        <v>0.555056511096</v>
      </c>
      <c r="W350" s="119">
        <v>1.98062104652415</v>
      </c>
      <c r="X350" s="119">
        <v>1.06123741046092</v>
      </c>
      <c r="Y350" s="119">
        <v>0.0210322570768</v>
      </c>
      <c r="Z350" s="122">
        <v>-11.0387427737724</v>
      </c>
      <c r="AA350" s="12"/>
    </row>
    <row r="351" ht="12.75" customHeight="1">
      <c r="A351" t="s" s="117">
        <v>898</v>
      </c>
      <c r="B351" t="s" s="123">
        <v>899</v>
      </c>
      <c r="C351" t="s" s="123">
        <v>247</v>
      </c>
      <c r="D351" t="s" s="123">
        <v>310</v>
      </c>
      <c r="E351" s="124">
        <v>11.8788008400156</v>
      </c>
      <c r="F351" s="124">
        <v>5.81852806549715</v>
      </c>
      <c r="G351" s="124">
        <v>17.6973289055128</v>
      </c>
      <c r="H351" s="124">
        <v>118.213342093501</v>
      </c>
      <c r="I351" s="125">
        <v>42</v>
      </c>
      <c r="J351" s="121">
        <v>17.3447007830342</v>
      </c>
      <c r="K351" s="124">
        <v>17.3447007830342</v>
      </c>
      <c r="L351" s="121">
        <v>1.01020488513133</v>
      </c>
      <c r="M351" s="124">
        <v>0.07708294277312169</v>
      </c>
      <c r="N351" s="124">
        <v>0.933121942358206</v>
      </c>
      <c r="O351" s="121">
        <v>0.58470289836686</v>
      </c>
      <c r="P351" s="124">
        <v>0</v>
      </c>
      <c r="Q351" s="124">
        <v>0.58470289836686</v>
      </c>
      <c r="R351" s="124">
        <v>0</v>
      </c>
      <c r="S351" s="124">
        <v>0</v>
      </c>
      <c r="T351" s="124">
        <v>0</v>
      </c>
      <c r="U351" s="121">
        <v>-7.06080772651678</v>
      </c>
      <c r="V351" s="124">
        <v>0.4547303190664</v>
      </c>
      <c r="W351" s="124">
        <v>0.000346850589753182</v>
      </c>
      <c r="X351" s="124">
        <v>0</v>
      </c>
      <c r="Y351" s="124">
        <v>0.0004070447768715</v>
      </c>
      <c r="Z351" s="126">
        <v>-7.5162919409498</v>
      </c>
      <c r="AA351" s="12"/>
    </row>
    <row r="352" ht="12.75" customHeight="1">
      <c r="A352" t="s" s="117">
        <v>900</v>
      </c>
      <c r="B352" t="s" s="118">
        <v>901</v>
      </c>
      <c r="C352" t="s" s="118">
        <v>374</v>
      </c>
      <c r="D352" t="s" s="118">
        <v>310</v>
      </c>
      <c r="E352" s="119">
        <v>10.4661240863732</v>
      </c>
      <c r="F352" s="119">
        <v>4.53911344955744</v>
      </c>
      <c r="G352" s="119">
        <v>15.0052375359307</v>
      </c>
      <c r="H352" s="119">
        <v>136.623772515765</v>
      </c>
      <c r="I352" s="120">
        <v>45</v>
      </c>
      <c r="J352" s="121">
        <v>13.4636752140983</v>
      </c>
      <c r="K352" s="119">
        <v>13.4636752140983</v>
      </c>
      <c r="L352" s="121">
        <v>1.32775353373142</v>
      </c>
      <c r="M352" s="119">
        <v>0.907095747642735</v>
      </c>
      <c r="N352" s="119">
        <v>0.42065778608869</v>
      </c>
      <c r="O352" s="121">
        <v>0</v>
      </c>
      <c r="P352" s="119">
        <v>0</v>
      </c>
      <c r="Q352" s="119">
        <v>0</v>
      </c>
      <c r="R352" s="119">
        <v>0</v>
      </c>
      <c r="S352" s="119">
        <v>0</v>
      </c>
      <c r="T352" s="119">
        <v>0</v>
      </c>
      <c r="U352" s="121">
        <v>-4.32530466145647</v>
      </c>
      <c r="V352" s="119">
        <v>0.0612136967974</v>
      </c>
      <c r="W352" s="119">
        <v>0.00579069521139626</v>
      </c>
      <c r="X352" s="119">
        <v>0.266129906738337</v>
      </c>
      <c r="Y352" s="119">
        <v>0.00581451738745352</v>
      </c>
      <c r="Z352" s="122">
        <v>-4.66425347759106</v>
      </c>
      <c r="AA352" s="12"/>
    </row>
    <row r="353" ht="12.75" customHeight="1">
      <c r="A353" t="s" s="117">
        <v>902</v>
      </c>
      <c r="B353" t="s" s="123">
        <v>903</v>
      </c>
      <c r="C353" t="s" s="123">
        <v>374</v>
      </c>
      <c r="D353" t="s" s="123">
        <v>310</v>
      </c>
      <c r="E353" s="124">
        <v>14.5329613022359</v>
      </c>
      <c r="F353" s="124">
        <v>5.75916466279671</v>
      </c>
      <c r="G353" s="124">
        <v>20.2921259650326</v>
      </c>
      <c r="H353" s="124">
        <v>206.788208603460</v>
      </c>
      <c r="I353" s="125">
        <v>45</v>
      </c>
      <c r="J353" s="121">
        <v>15.9959178402121</v>
      </c>
      <c r="K353" s="124">
        <v>15.9959178402121</v>
      </c>
      <c r="L353" s="121">
        <v>1.44620510312548</v>
      </c>
      <c r="M353" s="124">
        <v>0.907095747642735</v>
      </c>
      <c r="N353" s="124">
        <v>0.539109355482747</v>
      </c>
      <c r="O353" s="121">
        <v>0</v>
      </c>
      <c r="P353" s="124">
        <v>0</v>
      </c>
      <c r="Q353" s="124">
        <v>0</v>
      </c>
      <c r="R353" s="124">
        <v>0</v>
      </c>
      <c r="S353" s="124">
        <v>0</v>
      </c>
      <c r="T353" s="124">
        <v>0</v>
      </c>
      <c r="U353" s="121">
        <v>-2.90916164110171</v>
      </c>
      <c r="V353" s="124">
        <v>0.0612136967974</v>
      </c>
      <c r="W353" s="124">
        <v>0.00620373104402768</v>
      </c>
      <c r="X353" s="124">
        <v>1.68166458111374</v>
      </c>
      <c r="Y353" s="124">
        <v>0.00600982753417952</v>
      </c>
      <c r="Z353" s="126">
        <v>-4.66425347759106</v>
      </c>
      <c r="AA353" s="12"/>
    </row>
    <row r="354" ht="12.75" customHeight="1">
      <c r="A354" t="s" s="117">
        <v>904</v>
      </c>
      <c r="B354" t="s" s="118">
        <v>905</v>
      </c>
      <c r="C354" t="s" s="118">
        <v>247</v>
      </c>
      <c r="D354" t="s" s="118">
        <v>310</v>
      </c>
      <c r="E354" s="119">
        <v>15.0083919564314</v>
      </c>
      <c r="F354" s="119">
        <v>4.77318382323834</v>
      </c>
      <c r="G354" s="119">
        <v>19.7815757796697</v>
      </c>
      <c r="H354" s="119">
        <v>182.566627847121</v>
      </c>
      <c r="I354" s="120">
        <v>50</v>
      </c>
      <c r="J354" s="121">
        <v>8.97756645817041</v>
      </c>
      <c r="K354" s="119">
        <v>8.97756645817041</v>
      </c>
      <c r="L354" s="121">
        <v>3.78328402646704</v>
      </c>
      <c r="M354" s="119">
        <v>2.030169631005</v>
      </c>
      <c r="N354" s="119">
        <v>1.75311439546204</v>
      </c>
      <c r="O354" s="121">
        <v>0</v>
      </c>
      <c r="P354" s="119">
        <v>0</v>
      </c>
      <c r="Q354" s="119">
        <v>0</v>
      </c>
      <c r="R354" s="119">
        <v>0</v>
      </c>
      <c r="S354" s="119">
        <v>0</v>
      </c>
      <c r="T354" s="119">
        <v>0</v>
      </c>
      <c r="U354" s="121">
        <v>2.2475414717939</v>
      </c>
      <c r="V354" s="119">
        <v>2.3127354629</v>
      </c>
      <c r="W354" s="119">
        <v>0.684185211600961</v>
      </c>
      <c r="X354" s="119">
        <v>0.145711389204076</v>
      </c>
      <c r="Y354" s="119">
        <v>0.0071295635543872</v>
      </c>
      <c r="Z354" s="122">
        <v>-0.90222015546552</v>
      </c>
      <c r="AA354" s="12"/>
    </row>
    <row r="355" ht="12.75" customHeight="1">
      <c r="A355" t="s" s="117">
        <v>906</v>
      </c>
      <c r="B355" t="s" s="123">
        <v>907</v>
      </c>
      <c r="C355" t="s" s="123">
        <v>243</v>
      </c>
      <c r="D355" t="s" s="123">
        <v>310</v>
      </c>
      <c r="E355" s="124">
        <v>2.24010894535111</v>
      </c>
      <c r="F355" s="124">
        <v>0.6910317373516029</v>
      </c>
      <c r="G355" s="124">
        <v>2.93114068270271</v>
      </c>
      <c r="H355" s="124">
        <v>33.0732946152986</v>
      </c>
      <c r="I355" s="125">
        <v>50</v>
      </c>
      <c r="J355" s="121">
        <v>1.225444193128</v>
      </c>
      <c r="K355" s="124">
        <v>1.225444193128</v>
      </c>
      <c r="L355" s="121">
        <v>0.732295153881399</v>
      </c>
      <c r="M355" s="124">
        <v>0.278232917682</v>
      </c>
      <c r="N355" s="124">
        <v>0.454062236199399</v>
      </c>
      <c r="O355" s="121">
        <v>0</v>
      </c>
      <c r="P355" s="124">
        <v>0</v>
      </c>
      <c r="Q355" s="124">
        <v>0</v>
      </c>
      <c r="R355" s="124">
        <v>0</v>
      </c>
      <c r="S355" s="124">
        <v>0</v>
      </c>
      <c r="T355" s="124">
        <v>0</v>
      </c>
      <c r="U355" s="121">
        <v>0.282369598341711</v>
      </c>
      <c r="V355" s="124">
        <v>0.2311571952272</v>
      </c>
      <c r="W355" s="124">
        <v>0.09367174895294</v>
      </c>
      <c r="X355" s="124">
        <v>0.0199848601457208</v>
      </c>
      <c r="Y355" s="124">
        <v>0.00088588163964</v>
      </c>
      <c r="Z355" s="126">
        <v>-0.06333008762379</v>
      </c>
      <c r="AA355" s="12"/>
    </row>
    <row r="356" ht="12.75" customHeight="1">
      <c r="A356" t="s" s="117">
        <v>908</v>
      </c>
      <c r="B356" t="s" s="118">
        <v>909</v>
      </c>
      <c r="C356" t="s" s="118">
        <v>243</v>
      </c>
      <c r="D356" t="s" s="118">
        <v>310</v>
      </c>
      <c r="E356" s="119">
        <v>1.65810610555755</v>
      </c>
      <c r="F356" s="119">
        <v>0.51616684657696</v>
      </c>
      <c r="G356" s="119">
        <v>2.17427295213451</v>
      </c>
      <c r="H356" s="119">
        <v>20.2880768622542</v>
      </c>
      <c r="I356" s="120">
        <v>50</v>
      </c>
      <c r="J356" s="121">
        <v>0.66497532814645</v>
      </c>
      <c r="K356" s="119">
        <v>0.66497532814645</v>
      </c>
      <c r="L356" s="121">
        <v>0.711466602219771</v>
      </c>
      <c r="M356" s="119">
        <v>0.274381539207375</v>
      </c>
      <c r="N356" s="119">
        <v>0.437085063012396</v>
      </c>
      <c r="O356" s="121">
        <v>0</v>
      </c>
      <c r="P356" s="119">
        <v>0</v>
      </c>
      <c r="Q356" s="119">
        <v>0</v>
      </c>
      <c r="R356" s="119">
        <v>0</v>
      </c>
      <c r="S356" s="119">
        <v>0</v>
      </c>
      <c r="T356" s="119">
        <v>0</v>
      </c>
      <c r="U356" s="121">
        <v>0.281664175191326</v>
      </c>
      <c r="V356" s="119">
        <v>0.2311571952272</v>
      </c>
      <c r="W356" s="119">
        <v>0.09237511819981629</v>
      </c>
      <c r="X356" s="119">
        <v>0.0197082240782675</v>
      </c>
      <c r="Y356" s="119">
        <v>0.0008736190162725</v>
      </c>
      <c r="Z356" s="122">
        <v>-0.06244998133023</v>
      </c>
      <c r="AA356" s="12"/>
    </row>
    <row r="357" ht="12.75" customHeight="1">
      <c r="A357" t="s" s="117">
        <v>910</v>
      </c>
      <c r="B357" t="s" s="123">
        <v>911</v>
      </c>
      <c r="C357" t="s" s="123">
        <v>243</v>
      </c>
      <c r="D357" t="s" s="123">
        <v>310</v>
      </c>
      <c r="E357" s="124">
        <v>2.42375355926443</v>
      </c>
      <c r="F357" s="124">
        <v>0.746308658083325</v>
      </c>
      <c r="G357" s="124">
        <v>3.17006221734776</v>
      </c>
      <c r="H357" s="124">
        <v>36.8511703206116</v>
      </c>
      <c r="I357" s="125">
        <v>50</v>
      </c>
      <c r="J357" s="121">
        <v>1.400544537061</v>
      </c>
      <c r="K357" s="124">
        <v>1.400544537061</v>
      </c>
      <c r="L357" s="121">
        <v>0.740346139089697</v>
      </c>
      <c r="M357" s="124">
        <v>0.280917211770375</v>
      </c>
      <c r="N357" s="124">
        <v>0.459428927319322</v>
      </c>
      <c r="O357" s="121">
        <v>0</v>
      </c>
      <c r="P357" s="124">
        <v>0</v>
      </c>
      <c r="Q357" s="124">
        <v>0</v>
      </c>
      <c r="R357" s="124">
        <v>0</v>
      </c>
      <c r="S357" s="124">
        <v>0</v>
      </c>
      <c r="T357" s="124">
        <v>0</v>
      </c>
      <c r="U357" s="121">
        <v>0.282862883113733</v>
      </c>
      <c r="V357" s="124">
        <v>0.2311571952272</v>
      </c>
      <c r="W357" s="124">
        <v>0.0945754612960262</v>
      </c>
      <c r="X357" s="124">
        <v>0.0201776671018246</v>
      </c>
      <c r="Y357" s="124">
        <v>0.0008944283165325</v>
      </c>
      <c r="Z357" s="126">
        <v>-0.06394186882785</v>
      </c>
      <c r="AA357" s="12"/>
    </row>
    <row r="358" ht="12.75" customHeight="1">
      <c r="A358" t="s" s="117">
        <v>912</v>
      </c>
      <c r="B358" t="s" s="118">
        <v>913</v>
      </c>
      <c r="C358" t="s" s="118">
        <v>243</v>
      </c>
      <c r="D358" t="s" s="118">
        <v>310</v>
      </c>
      <c r="E358" s="119">
        <v>1.71520006812622</v>
      </c>
      <c r="F358" s="119">
        <v>0.533742602295245</v>
      </c>
      <c r="G358" s="119">
        <v>2.24894267042146</v>
      </c>
      <c r="H358" s="119">
        <v>21.2119578173383</v>
      </c>
      <c r="I358" s="120">
        <v>50</v>
      </c>
      <c r="J358" s="121">
        <v>0.7126285262472</v>
      </c>
      <c r="K358" s="119">
        <v>0.7126285262472</v>
      </c>
      <c r="L358" s="121">
        <v>0.719708658765283</v>
      </c>
      <c r="M358" s="119">
        <v>0.280917211770375</v>
      </c>
      <c r="N358" s="119">
        <v>0.438791446994908</v>
      </c>
      <c r="O358" s="121">
        <v>0</v>
      </c>
      <c r="P358" s="119">
        <v>0</v>
      </c>
      <c r="Q358" s="119">
        <v>0</v>
      </c>
      <c r="R358" s="119">
        <v>0</v>
      </c>
      <c r="S358" s="119">
        <v>0</v>
      </c>
      <c r="T358" s="119">
        <v>0</v>
      </c>
      <c r="U358" s="121">
        <v>0.282862883113733</v>
      </c>
      <c r="V358" s="119">
        <v>0.2311571952272</v>
      </c>
      <c r="W358" s="119">
        <v>0.0945754612960262</v>
      </c>
      <c r="X358" s="119">
        <v>0.0201776671018246</v>
      </c>
      <c r="Y358" s="119">
        <v>0.0008944283165325</v>
      </c>
      <c r="Z358" s="122">
        <v>-0.06394186882785</v>
      </c>
      <c r="AA358" s="12"/>
    </row>
    <row r="359" ht="12.75" customHeight="1">
      <c r="A359" t="s" s="117">
        <v>914</v>
      </c>
      <c r="B359" t="s" s="123">
        <v>915</v>
      </c>
      <c r="C359" t="s" s="123">
        <v>374</v>
      </c>
      <c r="D359" t="s" s="123">
        <v>310</v>
      </c>
      <c r="E359" s="124">
        <v>1.3243377102852</v>
      </c>
      <c r="F359" s="124">
        <v>0.803752535643289</v>
      </c>
      <c r="G359" s="124">
        <v>2.12809024592848</v>
      </c>
      <c r="H359" s="124">
        <v>17.5680238012997</v>
      </c>
      <c r="I359" s="125">
        <v>50</v>
      </c>
      <c r="J359" s="121">
        <v>2.39194529827677</v>
      </c>
      <c r="K359" s="124">
        <v>2.39194529827677</v>
      </c>
      <c r="L359" s="121">
        <v>0.0988320779321101</v>
      </c>
      <c r="M359" s="124">
        <v>0.02142178989957</v>
      </c>
      <c r="N359" s="124">
        <v>0.0774102880325401</v>
      </c>
      <c r="O359" s="121">
        <v>0</v>
      </c>
      <c r="P359" s="124">
        <v>0</v>
      </c>
      <c r="Q359" s="124">
        <v>0</v>
      </c>
      <c r="R359" s="124">
        <v>0</v>
      </c>
      <c r="S359" s="124">
        <v>0</v>
      </c>
      <c r="T359" s="124">
        <v>0</v>
      </c>
      <c r="U359" s="121">
        <v>-1.16643966592368</v>
      </c>
      <c r="V359" s="124">
        <v>0</v>
      </c>
      <c r="W359" s="124">
        <v>0.008590417773124951</v>
      </c>
      <c r="X359" s="124">
        <v>0.178825107285495</v>
      </c>
      <c r="Y359" s="124">
        <v>0.0009821110826123999</v>
      </c>
      <c r="Z359" s="126">
        <v>-1.35483730206492</v>
      </c>
      <c r="AA359" s="12"/>
    </row>
    <row r="360" ht="12.75" customHeight="1">
      <c r="A360" t="s" s="117">
        <v>916</v>
      </c>
      <c r="B360" t="s" s="118">
        <v>917</v>
      </c>
      <c r="C360" t="s" s="118">
        <v>243</v>
      </c>
      <c r="D360" t="s" s="118">
        <v>310</v>
      </c>
      <c r="E360" s="119">
        <v>2.33399219009477</v>
      </c>
      <c r="F360" s="119">
        <v>1.18778543114194</v>
      </c>
      <c r="G360" s="119">
        <v>3.52177762123672</v>
      </c>
      <c r="H360" s="119">
        <v>24.6664304949609</v>
      </c>
      <c r="I360" s="120">
        <v>50</v>
      </c>
      <c r="J360" s="121">
        <v>3.7549780055835</v>
      </c>
      <c r="K360" s="119">
        <v>3.7549780055835</v>
      </c>
      <c r="L360" s="121">
        <v>0.174607219837185</v>
      </c>
      <c r="M360" s="119">
        <v>0.026726232445125</v>
      </c>
      <c r="N360" s="119">
        <v>0.14788098739206</v>
      </c>
      <c r="O360" s="121">
        <v>0</v>
      </c>
      <c r="P360" s="119">
        <v>0</v>
      </c>
      <c r="Q360" s="119">
        <v>0</v>
      </c>
      <c r="R360" s="119">
        <v>0</v>
      </c>
      <c r="S360" s="119">
        <v>0</v>
      </c>
      <c r="T360" s="119">
        <v>0</v>
      </c>
      <c r="U360" s="121">
        <v>-1.59559303532591</v>
      </c>
      <c r="V360" s="119">
        <v>0.01477815757044</v>
      </c>
      <c r="W360" s="119">
        <v>0.009122476202310249</v>
      </c>
      <c r="X360" s="119">
        <v>0.00485800189084513</v>
      </c>
      <c r="Y360" s="119">
        <v>0.0009407520610245</v>
      </c>
      <c r="Z360" s="122">
        <v>-1.62529242305053</v>
      </c>
      <c r="AA360" s="12"/>
    </row>
    <row r="361" ht="12.75" customHeight="1">
      <c r="A361" t="s" s="117">
        <v>918</v>
      </c>
      <c r="B361" t="s" s="123">
        <v>919</v>
      </c>
      <c r="C361" t="s" s="123">
        <v>374</v>
      </c>
      <c r="D361" t="s" s="123">
        <v>310</v>
      </c>
      <c r="E361" s="124">
        <v>3913.116308644170</v>
      </c>
      <c r="F361" s="124">
        <v>1220.466166242390</v>
      </c>
      <c r="G361" s="124">
        <v>5133.582474886560</v>
      </c>
      <c r="H361" s="124">
        <v>7215.598939061830</v>
      </c>
      <c r="I361" s="125">
        <v>15</v>
      </c>
      <c r="J361" s="121">
        <v>2015.894641645640</v>
      </c>
      <c r="K361" s="124">
        <v>2015.894641645640</v>
      </c>
      <c r="L361" s="121">
        <v>70.0271218875766</v>
      </c>
      <c r="M361" s="124">
        <v>2.1398454616455</v>
      </c>
      <c r="N361" s="124">
        <v>67.88727642593111</v>
      </c>
      <c r="O361" s="121">
        <v>1947.36358278</v>
      </c>
      <c r="P361" s="124">
        <v>1947.36358278</v>
      </c>
      <c r="Q361" s="124">
        <v>0</v>
      </c>
      <c r="R361" s="124">
        <v>0</v>
      </c>
      <c r="S361" s="124">
        <v>0</v>
      </c>
      <c r="T361" s="124">
        <v>0</v>
      </c>
      <c r="U361" s="121">
        <v>-120.169037669042</v>
      </c>
      <c r="V361" s="124">
        <v>6.5591846667</v>
      </c>
      <c r="W361" s="124">
        <v>0.78965042375619</v>
      </c>
      <c r="X361" s="124">
        <v>27.5261494224701</v>
      </c>
      <c r="Y361" s="124">
        <v>0.0600616586122</v>
      </c>
      <c r="Z361" s="126">
        <v>-155.104083840581</v>
      </c>
      <c r="AA361" s="12"/>
    </row>
    <row r="362" ht="12.75" customHeight="1">
      <c r="A362" t="s" s="117">
        <v>920</v>
      </c>
      <c r="B362" t="s" s="118">
        <v>921</v>
      </c>
      <c r="C362" t="s" s="118">
        <v>374</v>
      </c>
      <c r="D362" t="s" s="118">
        <v>310</v>
      </c>
      <c r="E362" s="119">
        <v>4104.5340347714</v>
      </c>
      <c r="F362" s="119">
        <v>1277.958838957110</v>
      </c>
      <c r="G362" s="119">
        <v>5382.4928737285</v>
      </c>
      <c r="H362" s="119">
        <v>7668.008312947380</v>
      </c>
      <c r="I362" s="120">
        <v>15</v>
      </c>
      <c r="J362" s="121">
        <v>2030.072196054580</v>
      </c>
      <c r="K362" s="119">
        <v>2030.072196054580</v>
      </c>
      <c r="L362" s="121">
        <v>70.4571631596534</v>
      </c>
      <c r="M362" s="119">
        <v>2.1445125182685</v>
      </c>
      <c r="N362" s="119">
        <v>68.31265064138491</v>
      </c>
      <c r="O362" s="121">
        <v>2124.39663576</v>
      </c>
      <c r="P362" s="119">
        <v>2124.39663576</v>
      </c>
      <c r="Q362" s="119">
        <v>0</v>
      </c>
      <c r="R362" s="119">
        <v>0</v>
      </c>
      <c r="S362" s="119">
        <v>0</v>
      </c>
      <c r="T362" s="119">
        <v>0</v>
      </c>
      <c r="U362" s="121">
        <v>-120.391960202837</v>
      </c>
      <c r="V362" s="119">
        <v>6.5591846667</v>
      </c>
      <c r="W362" s="119">
        <v>0.7912216661526</v>
      </c>
      <c r="X362" s="119">
        <v>27.5261494224701</v>
      </c>
      <c r="Y362" s="119">
        <v>0.06007652239812</v>
      </c>
      <c r="Z362" s="122">
        <v>-155.328592480558</v>
      </c>
      <c r="AA362" s="12"/>
    </row>
    <row r="363" ht="12.75" customHeight="1">
      <c r="A363" t="s" s="117">
        <v>922</v>
      </c>
      <c r="B363" t="s" s="123">
        <v>923</v>
      </c>
      <c r="C363" t="s" s="123">
        <v>247</v>
      </c>
      <c r="D363" t="s" s="123">
        <v>310</v>
      </c>
      <c r="E363" s="124">
        <v>11.0001662888769</v>
      </c>
      <c r="F363" s="124">
        <v>3.19679835726894</v>
      </c>
      <c r="G363" s="124">
        <v>14.1969646461459</v>
      </c>
      <c r="H363" s="124">
        <v>100.262880982923</v>
      </c>
      <c r="I363" s="125">
        <v>50</v>
      </c>
      <c r="J363" s="121">
        <v>8.0993083228384</v>
      </c>
      <c r="K363" s="124">
        <v>8.0993083228384</v>
      </c>
      <c r="L363" s="121">
        <v>1.53334853237097</v>
      </c>
      <c r="M363" s="124">
        <v>0.94013188613712</v>
      </c>
      <c r="N363" s="124">
        <v>0.59321664623385</v>
      </c>
      <c r="O363" s="121">
        <v>0</v>
      </c>
      <c r="P363" s="124">
        <v>0</v>
      </c>
      <c r="Q363" s="124">
        <v>0</v>
      </c>
      <c r="R363" s="124">
        <v>0</v>
      </c>
      <c r="S363" s="124">
        <v>0</v>
      </c>
      <c r="T363" s="124">
        <v>0</v>
      </c>
      <c r="U363" s="121">
        <v>1.36750943366755</v>
      </c>
      <c r="V363" s="124">
        <v>0.11910587633935</v>
      </c>
      <c r="W363" s="124">
        <v>0.611085725989128</v>
      </c>
      <c r="X363" s="124">
        <v>0.008700344866922999</v>
      </c>
      <c r="Y363" s="124">
        <v>0.284445298393856</v>
      </c>
      <c r="Z363" s="126">
        <v>0.344172188078294</v>
      </c>
      <c r="AA363" s="12"/>
    </row>
    <row r="364" ht="12.75" customHeight="1">
      <c r="A364" t="s" s="117">
        <v>924</v>
      </c>
      <c r="B364" t="s" s="118">
        <v>925</v>
      </c>
      <c r="C364" t="s" s="118">
        <v>374</v>
      </c>
      <c r="D364" t="s" s="118">
        <v>310</v>
      </c>
      <c r="E364" s="119">
        <v>1445.064405342130</v>
      </c>
      <c r="F364" s="119">
        <v>622.090011921307</v>
      </c>
      <c r="G364" s="119">
        <v>2067.154417263440</v>
      </c>
      <c r="H364" s="119">
        <v>15972.0254379276</v>
      </c>
      <c r="I364" s="120">
        <v>50</v>
      </c>
      <c r="J364" s="121">
        <v>1830.9292606064</v>
      </c>
      <c r="K364" s="119">
        <v>1830.9292606064</v>
      </c>
      <c r="L364" s="121">
        <v>142.140291532651</v>
      </c>
      <c r="M364" s="119">
        <v>107.801402985852</v>
      </c>
      <c r="N364" s="119">
        <v>34.3388885467994</v>
      </c>
      <c r="O364" s="121">
        <v>47.5276423595238</v>
      </c>
      <c r="P364" s="119">
        <v>0</v>
      </c>
      <c r="Q364" s="119">
        <v>47.5276423595238</v>
      </c>
      <c r="R364" s="119">
        <v>0</v>
      </c>
      <c r="S364" s="119">
        <v>0</v>
      </c>
      <c r="T364" s="119">
        <v>0</v>
      </c>
      <c r="U364" s="121">
        <v>-575.532789156451</v>
      </c>
      <c r="V364" s="119">
        <v>11.581582184033</v>
      </c>
      <c r="W364" s="119">
        <v>1.00949794057846</v>
      </c>
      <c r="X364" s="119">
        <v>26.4044156631459</v>
      </c>
      <c r="Y364" s="119">
        <v>14.0406003859017</v>
      </c>
      <c r="Z364" s="122">
        <v>-628.568885330110</v>
      </c>
      <c r="AA364" s="12"/>
    </row>
    <row r="365" ht="12.75" customHeight="1">
      <c r="A365" t="s" s="117">
        <v>926</v>
      </c>
      <c r="B365" t="s" s="123">
        <v>927</v>
      </c>
      <c r="C365" t="s" s="123">
        <v>374</v>
      </c>
      <c r="D365" t="s" s="123">
        <v>310</v>
      </c>
      <c r="E365" s="124">
        <v>1851.631788383870</v>
      </c>
      <c r="F365" s="124">
        <v>808.144151460205</v>
      </c>
      <c r="G365" s="124">
        <v>2659.775939844070</v>
      </c>
      <c r="H365" s="124">
        <v>20114.0691170694</v>
      </c>
      <c r="I365" s="125">
        <v>50</v>
      </c>
      <c r="J365" s="121">
        <v>2404.268352349260</v>
      </c>
      <c r="K365" s="124">
        <v>2404.268352349260</v>
      </c>
      <c r="L365" s="121">
        <v>158.418518193141</v>
      </c>
      <c r="M365" s="124">
        <v>119.007500213035</v>
      </c>
      <c r="N365" s="124">
        <v>39.4110179801063</v>
      </c>
      <c r="O365" s="121">
        <v>66.6330268138847</v>
      </c>
      <c r="P365" s="124">
        <v>0</v>
      </c>
      <c r="Q365" s="124">
        <v>66.6330268138847</v>
      </c>
      <c r="R365" s="124">
        <v>0</v>
      </c>
      <c r="S365" s="124">
        <v>0</v>
      </c>
      <c r="T365" s="124">
        <v>0</v>
      </c>
      <c r="U365" s="121">
        <v>-777.688108972422</v>
      </c>
      <c r="V365" s="124">
        <v>12.8608272235455</v>
      </c>
      <c r="W365" s="124">
        <v>1.13225718296358</v>
      </c>
      <c r="X365" s="124">
        <v>34.1046433980912</v>
      </c>
      <c r="Y365" s="124">
        <v>16.3961059972539</v>
      </c>
      <c r="Z365" s="126">
        <v>-842.181942774276</v>
      </c>
      <c r="AA365" s="12"/>
    </row>
    <row r="366" ht="12.75" customHeight="1">
      <c r="A366" t="s" s="117">
        <v>928</v>
      </c>
      <c r="B366" t="s" s="118">
        <v>929</v>
      </c>
      <c r="C366" t="s" s="118">
        <v>374</v>
      </c>
      <c r="D366" t="s" s="118">
        <v>310</v>
      </c>
      <c r="E366" s="119">
        <v>2861.115951771960</v>
      </c>
      <c r="F366" s="119">
        <v>1322.121744911810</v>
      </c>
      <c r="G366" s="119">
        <v>4183.237696683760</v>
      </c>
      <c r="H366" s="119">
        <v>30283.2537789005</v>
      </c>
      <c r="I366" s="120">
        <v>50</v>
      </c>
      <c r="J366" s="121">
        <v>4043.3333423655</v>
      </c>
      <c r="K366" s="119">
        <v>4043.3333423655</v>
      </c>
      <c r="L366" s="121">
        <v>156.913067934321</v>
      </c>
      <c r="M366" s="119">
        <v>130.618181800921</v>
      </c>
      <c r="N366" s="119">
        <v>26.2948861333995</v>
      </c>
      <c r="O366" s="121">
        <v>123.282326539194</v>
      </c>
      <c r="P366" s="119">
        <v>0</v>
      </c>
      <c r="Q366" s="119">
        <v>123.282326539194</v>
      </c>
      <c r="R366" s="119">
        <v>0</v>
      </c>
      <c r="S366" s="119">
        <v>0</v>
      </c>
      <c r="T366" s="119">
        <v>0</v>
      </c>
      <c r="U366" s="121">
        <v>-1462.412785067060</v>
      </c>
      <c r="V366" s="119">
        <v>13.0197907551191</v>
      </c>
      <c r="W366" s="119">
        <v>1.04608703420909</v>
      </c>
      <c r="X366" s="119">
        <v>60.714047565640</v>
      </c>
      <c r="Y366" s="119">
        <v>8.763645724049439</v>
      </c>
      <c r="Z366" s="122">
        <v>-1545.956356146080</v>
      </c>
      <c r="AA366" s="12"/>
    </row>
    <row r="367" ht="12.75" customHeight="1">
      <c r="A367" t="s" s="117">
        <v>930</v>
      </c>
      <c r="B367" t="s" s="123">
        <v>931</v>
      </c>
      <c r="C367" t="s" s="123">
        <v>374</v>
      </c>
      <c r="D367" t="s" s="123">
        <v>310</v>
      </c>
      <c r="E367" s="124">
        <v>4051.725719242520</v>
      </c>
      <c r="F367" s="124">
        <v>1852.258038687150</v>
      </c>
      <c r="G367" s="124">
        <v>5903.983757929670</v>
      </c>
      <c r="H367" s="124">
        <v>43148.5631681136</v>
      </c>
      <c r="I367" s="125">
        <v>50</v>
      </c>
      <c r="J367" s="121">
        <v>5631.980181186530</v>
      </c>
      <c r="K367" s="124">
        <v>5631.980181186530</v>
      </c>
      <c r="L367" s="121">
        <v>248.925462900560</v>
      </c>
      <c r="M367" s="124">
        <v>201.811616339969</v>
      </c>
      <c r="N367" s="124">
        <v>47.113846560591</v>
      </c>
      <c r="O367" s="121">
        <v>170.102262381838</v>
      </c>
      <c r="P367" s="124">
        <v>0</v>
      </c>
      <c r="Q367" s="124">
        <v>170.102262381838</v>
      </c>
      <c r="R367" s="124">
        <v>0</v>
      </c>
      <c r="S367" s="124">
        <v>0</v>
      </c>
      <c r="T367" s="124">
        <v>0</v>
      </c>
      <c r="U367" s="121">
        <v>-1999.282187226410</v>
      </c>
      <c r="V367" s="124">
        <v>20.5636558040302</v>
      </c>
      <c r="W367" s="124">
        <v>1.69110406891099</v>
      </c>
      <c r="X367" s="124">
        <v>83.8808988093468</v>
      </c>
      <c r="Y367" s="124">
        <v>17.0496517988699</v>
      </c>
      <c r="Z367" s="126">
        <v>-2122.467497707570</v>
      </c>
      <c r="AA367" s="12"/>
    </row>
    <row r="368" ht="12.75" customHeight="1">
      <c r="A368" t="s" s="117">
        <v>932</v>
      </c>
      <c r="B368" t="s" s="118">
        <v>933</v>
      </c>
      <c r="C368" t="s" s="118">
        <v>374</v>
      </c>
      <c r="D368" t="s" s="118">
        <v>310</v>
      </c>
      <c r="E368" s="119">
        <v>6161.0119636316</v>
      </c>
      <c r="F368" s="119">
        <v>2847.9025683674</v>
      </c>
      <c r="G368" s="119">
        <v>9008.914531999</v>
      </c>
      <c r="H368" s="119">
        <v>65330.676757719</v>
      </c>
      <c r="I368" s="120">
        <v>50</v>
      </c>
      <c r="J368" s="121">
        <v>8699.451155829371</v>
      </c>
      <c r="K368" s="119">
        <v>8699.451155829371</v>
      </c>
      <c r="L368" s="121">
        <v>344.415821364236</v>
      </c>
      <c r="M368" s="119">
        <v>287.303058208694</v>
      </c>
      <c r="N368" s="119">
        <v>57.1127631555418</v>
      </c>
      <c r="O368" s="121">
        <v>268.213583958465</v>
      </c>
      <c r="P368" s="119">
        <v>0</v>
      </c>
      <c r="Q368" s="119">
        <v>268.213583958465</v>
      </c>
      <c r="R368" s="119">
        <v>0</v>
      </c>
      <c r="S368" s="119">
        <v>0</v>
      </c>
      <c r="T368" s="119">
        <v>0</v>
      </c>
      <c r="U368" s="121">
        <v>-3151.068597520480</v>
      </c>
      <c r="V368" s="119">
        <v>28.6661302020838</v>
      </c>
      <c r="W368" s="119">
        <v>2.29157448668109</v>
      </c>
      <c r="X368" s="119">
        <v>131.151686708548</v>
      </c>
      <c r="Y368" s="119">
        <v>18.8182314570261</v>
      </c>
      <c r="Z368" s="122">
        <v>-3331.996220374820</v>
      </c>
      <c r="AA368" s="12"/>
    </row>
    <row r="369" ht="12.75" customHeight="1">
      <c r="A369" t="s" s="117">
        <v>934</v>
      </c>
      <c r="B369" t="s" s="123">
        <v>935</v>
      </c>
      <c r="C369" t="s" s="123">
        <v>374</v>
      </c>
      <c r="D369" t="s" s="123">
        <v>310</v>
      </c>
      <c r="E369" s="124">
        <v>7846.745700111990</v>
      </c>
      <c r="F369" s="124">
        <v>3656.126940388810</v>
      </c>
      <c r="G369" s="124">
        <v>11502.8726405008</v>
      </c>
      <c r="H369" s="124">
        <v>82136.0194327808</v>
      </c>
      <c r="I369" s="125">
        <v>50</v>
      </c>
      <c r="J369" s="121">
        <v>11239.1882790266</v>
      </c>
      <c r="K369" s="124">
        <v>11239.1882790266</v>
      </c>
      <c r="L369" s="121">
        <v>369.391902010392</v>
      </c>
      <c r="M369" s="124">
        <v>308.375512871635</v>
      </c>
      <c r="N369" s="124">
        <v>61.0163891387572</v>
      </c>
      <c r="O369" s="121">
        <v>357.882441213632</v>
      </c>
      <c r="P369" s="124">
        <v>0</v>
      </c>
      <c r="Q369" s="124">
        <v>357.882441213632</v>
      </c>
      <c r="R369" s="124">
        <v>0</v>
      </c>
      <c r="S369" s="124">
        <v>0</v>
      </c>
      <c r="T369" s="124">
        <v>0</v>
      </c>
      <c r="U369" s="121">
        <v>-4119.716922138610</v>
      </c>
      <c r="V369" s="124">
        <v>30.673313988402</v>
      </c>
      <c r="W369" s="124">
        <v>2.45778580171067</v>
      </c>
      <c r="X369" s="124">
        <v>167.164620672278</v>
      </c>
      <c r="Y369" s="124">
        <v>20.3309743116295</v>
      </c>
      <c r="Z369" s="126">
        <v>-4340.343616912630</v>
      </c>
      <c r="AA369" s="12"/>
    </row>
    <row r="370" ht="12.75" customHeight="1">
      <c r="A370" t="s" s="117">
        <v>936</v>
      </c>
      <c r="B370" t="s" s="118">
        <v>937</v>
      </c>
      <c r="C370" t="s" s="118">
        <v>374</v>
      </c>
      <c r="D370" t="s" s="118">
        <v>310</v>
      </c>
      <c r="E370" s="119">
        <v>2781.963050245220</v>
      </c>
      <c r="F370" s="119">
        <v>1256.185191174360</v>
      </c>
      <c r="G370" s="119">
        <v>4038.148241419580</v>
      </c>
      <c r="H370" s="119">
        <v>29966.3349749374</v>
      </c>
      <c r="I370" s="120">
        <v>50</v>
      </c>
      <c r="J370" s="121">
        <v>3791.9423371386</v>
      </c>
      <c r="K370" s="119">
        <v>3791.9423371386</v>
      </c>
      <c r="L370" s="121">
        <v>196.988431208792</v>
      </c>
      <c r="M370" s="119">
        <v>157.992085865863</v>
      </c>
      <c r="N370" s="119">
        <v>38.9963453429287</v>
      </c>
      <c r="O370" s="121">
        <v>109.710873555537</v>
      </c>
      <c r="P370" s="119">
        <v>0</v>
      </c>
      <c r="Q370" s="119">
        <v>109.710873555537</v>
      </c>
      <c r="R370" s="119">
        <v>0</v>
      </c>
      <c r="S370" s="119">
        <v>0</v>
      </c>
      <c r="T370" s="119">
        <v>0</v>
      </c>
      <c r="U370" s="121">
        <v>-1316.678591657710</v>
      </c>
      <c r="V370" s="119">
        <v>16.2390389801623</v>
      </c>
      <c r="W370" s="119">
        <v>1.34823115354826</v>
      </c>
      <c r="X370" s="119">
        <v>56.6198164670534</v>
      </c>
      <c r="Y370" s="119">
        <v>14.435075689793</v>
      </c>
      <c r="Z370" s="122">
        <v>-1405.320753948260</v>
      </c>
      <c r="AA370" s="12"/>
    </row>
    <row r="371" ht="12.75" customHeight="1">
      <c r="A371" t="s" s="117">
        <v>938</v>
      </c>
      <c r="B371" t="s" s="123">
        <v>939</v>
      </c>
      <c r="C371" t="s" s="123">
        <v>374</v>
      </c>
      <c r="D371" t="s" s="123">
        <v>310</v>
      </c>
      <c r="E371" s="124">
        <v>4347.167524782280</v>
      </c>
      <c r="F371" s="124">
        <v>1979.695704799650</v>
      </c>
      <c r="G371" s="124">
        <v>6326.863229581930</v>
      </c>
      <c r="H371" s="124">
        <v>47070.9315755924</v>
      </c>
      <c r="I371" s="125">
        <v>50</v>
      </c>
      <c r="J371" s="121">
        <v>5979.922190065020</v>
      </c>
      <c r="K371" s="124">
        <v>5979.922190065020</v>
      </c>
      <c r="L371" s="121">
        <v>308.545315883284</v>
      </c>
      <c r="M371" s="124">
        <v>256.274058341739</v>
      </c>
      <c r="N371" s="124">
        <v>52.2712575415446</v>
      </c>
      <c r="O371" s="121">
        <v>173.497357423477</v>
      </c>
      <c r="P371" s="124">
        <v>0</v>
      </c>
      <c r="Q371" s="124">
        <v>173.497357423477</v>
      </c>
      <c r="R371" s="124">
        <v>0</v>
      </c>
      <c r="S371" s="124">
        <v>0</v>
      </c>
      <c r="T371" s="124">
        <v>0</v>
      </c>
      <c r="U371" s="121">
        <v>-2114.7973385895</v>
      </c>
      <c r="V371" s="124">
        <v>25.7210667849838</v>
      </c>
      <c r="W371" s="124">
        <v>2.05821786939028</v>
      </c>
      <c r="X371" s="124">
        <v>91.9882180448832</v>
      </c>
      <c r="Y371" s="124">
        <v>17.2530543743344</v>
      </c>
      <c r="Z371" s="126">
        <v>-2251.817895663090</v>
      </c>
      <c r="AA371" s="12"/>
    </row>
    <row r="372" ht="12.75" customHeight="1">
      <c r="A372" t="s" s="117">
        <v>940</v>
      </c>
      <c r="B372" t="s" s="118">
        <v>941</v>
      </c>
      <c r="C372" t="s" s="118">
        <v>374</v>
      </c>
      <c r="D372" t="s" s="118">
        <v>310</v>
      </c>
      <c r="E372" s="119">
        <v>5444.649806596270</v>
      </c>
      <c r="F372" s="119">
        <v>2519.251236274810</v>
      </c>
      <c r="G372" s="119">
        <v>7963.901042871080</v>
      </c>
      <c r="H372" s="119">
        <v>57037.4258451383</v>
      </c>
      <c r="I372" s="120">
        <v>50</v>
      </c>
      <c r="J372" s="121">
        <v>7726.3458090458</v>
      </c>
      <c r="K372" s="119">
        <v>7726.3458090458</v>
      </c>
      <c r="L372" s="121">
        <v>270.573352087123</v>
      </c>
      <c r="M372" s="119">
        <v>219.818337437284</v>
      </c>
      <c r="N372" s="119">
        <v>50.7550146498395</v>
      </c>
      <c r="O372" s="121">
        <v>244.414399046817</v>
      </c>
      <c r="P372" s="119">
        <v>0</v>
      </c>
      <c r="Q372" s="119">
        <v>244.414399046817</v>
      </c>
      <c r="R372" s="119">
        <v>0</v>
      </c>
      <c r="S372" s="119">
        <v>0</v>
      </c>
      <c r="T372" s="119">
        <v>0</v>
      </c>
      <c r="U372" s="121">
        <v>-2796.683753583480</v>
      </c>
      <c r="V372" s="119">
        <v>22.3083816963815</v>
      </c>
      <c r="W372" s="119">
        <v>1.83654421042239</v>
      </c>
      <c r="X372" s="119">
        <v>113.527528222613</v>
      </c>
      <c r="Y372" s="119">
        <v>18.4977729200423</v>
      </c>
      <c r="Z372" s="122">
        <v>-2952.853980632940</v>
      </c>
      <c r="AA372" s="12"/>
    </row>
    <row r="373" ht="12.75" customHeight="1">
      <c r="A373" t="s" s="117">
        <v>942</v>
      </c>
      <c r="B373" t="s" s="123">
        <v>943</v>
      </c>
      <c r="C373" t="s" s="123">
        <v>243</v>
      </c>
      <c r="D373" t="s" s="123">
        <v>251</v>
      </c>
      <c r="E373" s="124">
        <v>1.61292476387109</v>
      </c>
      <c r="F373" s="124">
        <v>0</v>
      </c>
      <c r="G373" s="124">
        <v>1.61292476387109</v>
      </c>
      <c r="H373" s="124">
        <v>15.6709224778</v>
      </c>
      <c r="I373" s="125">
        <v>50</v>
      </c>
      <c r="J373" s="121">
        <v>0.8381644664358</v>
      </c>
      <c r="K373" s="124">
        <v>0.8381644664358</v>
      </c>
      <c r="L373" s="121">
        <v>0.184810800083184</v>
      </c>
      <c r="M373" s="124">
        <v>0.06475405973548</v>
      </c>
      <c r="N373" s="124">
        <v>0.120056740347704</v>
      </c>
      <c r="O373" s="121">
        <v>0</v>
      </c>
      <c r="P373" s="124">
        <v>0</v>
      </c>
      <c r="Q373" s="124">
        <v>0</v>
      </c>
      <c r="R373" s="124">
        <v>0</v>
      </c>
      <c r="S373" s="124">
        <v>0</v>
      </c>
      <c r="T373" s="124">
        <v>0</v>
      </c>
      <c r="U373" s="121">
        <v>0.589949497352106</v>
      </c>
      <c r="V373" s="124">
        <v>0.08263853082712801</v>
      </c>
      <c r="W373" s="124">
        <v>0.044031601836864</v>
      </c>
      <c r="X373" s="124">
        <v>0.472081787071656</v>
      </c>
      <c r="Y373" s="124">
        <v>0.004339906112538</v>
      </c>
      <c r="Z373" s="126">
        <v>-0.01314232849608</v>
      </c>
      <c r="AA373" s="12"/>
    </row>
    <row r="374" ht="12.75" customHeight="1">
      <c r="A374" t="s" s="117">
        <v>944</v>
      </c>
      <c r="B374" t="s" s="118">
        <v>945</v>
      </c>
      <c r="C374" t="s" s="118">
        <v>243</v>
      </c>
      <c r="D374" t="s" s="118">
        <v>251</v>
      </c>
      <c r="E374" s="119">
        <v>1.67787181847472</v>
      </c>
      <c r="F374" s="119">
        <v>0</v>
      </c>
      <c r="G374" s="119">
        <v>1.67787181847472</v>
      </c>
      <c r="H374" s="119">
        <v>16.368280474</v>
      </c>
      <c r="I374" s="120">
        <v>50</v>
      </c>
      <c r="J374" s="121">
        <v>0.90532772945412</v>
      </c>
      <c r="K374" s="119">
        <v>0.90532772945412</v>
      </c>
      <c r="L374" s="121">
        <v>0.19238705502264</v>
      </c>
      <c r="M374" s="119">
        <v>0.0698468186848</v>
      </c>
      <c r="N374" s="119">
        <v>0.12254023633784</v>
      </c>
      <c r="O374" s="121">
        <v>0</v>
      </c>
      <c r="P374" s="119">
        <v>0</v>
      </c>
      <c r="Q374" s="119">
        <v>0</v>
      </c>
      <c r="R374" s="119">
        <v>0</v>
      </c>
      <c r="S374" s="119">
        <v>0</v>
      </c>
      <c r="T374" s="119">
        <v>0</v>
      </c>
      <c r="U374" s="121">
        <v>0.58015703399796</v>
      </c>
      <c r="V374" s="119">
        <v>0.082638535104</v>
      </c>
      <c r="W374" s="119">
        <v>0.048737274363</v>
      </c>
      <c r="X374" s="119">
        <v>0.4775868129804</v>
      </c>
      <c r="Y374" s="119">
        <v>0.00542401628652</v>
      </c>
      <c r="Z374" s="122">
        <v>-0.03422960473596</v>
      </c>
      <c r="AA374" s="12"/>
    </row>
    <row r="375" ht="12.75" customHeight="1">
      <c r="A375" t="s" s="117">
        <v>946</v>
      </c>
      <c r="B375" t="s" s="123">
        <v>947</v>
      </c>
      <c r="C375" t="s" s="123">
        <v>349</v>
      </c>
      <c r="D375" t="s" s="123">
        <v>310</v>
      </c>
      <c r="E375" s="124">
        <v>3.186994884</v>
      </c>
      <c r="F375" s="124">
        <v>0.95609850319194</v>
      </c>
      <c r="G375" s="124">
        <v>4.14309338719194</v>
      </c>
      <c r="H375" s="124">
        <v>44.7124591100108</v>
      </c>
      <c r="I375" s="125">
        <v>999</v>
      </c>
      <c r="J375" s="121">
        <v>0</v>
      </c>
      <c r="K375" s="124">
        <v>0</v>
      </c>
      <c r="L375" s="121">
        <v>3.186994884</v>
      </c>
      <c r="M375" s="124">
        <v>0</v>
      </c>
      <c r="N375" s="124">
        <v>3.186994884</v>
      </c>
      <c r="O375" s="121">
        <v>0</v>
      </c>
      <c r="P375" s="124">
        <v>0</v>
      </c>
      <c r="Q375" s="124">
        <v>0</v>
      </c>
      <c r="R375" s="124">
        <v>0</v>
      </c>
      <c r="S375" s="124">
        <v>0</v>
      </c>
      <c r="T375" s="124">
        <v>0</v>
      </c>
      <c r="U375" s="121">
        <v>0</v>
      </c>
      <c r="V375" s="124">
        <v>0</v>
      </c>
      <c r="W375" s="124">
        <v>0</v>
      </c>
      <c r="X375" s="124">
        <v>0</v>
      </c>
      <c r="Y375" s="124">
        <v>0</v>
      </c>
      <c r="Z375" s="126">
        <v>0</v>
      </c>
      <c r="AA375" s="12"/>
    </row>
    <row r="376" ht="12.75" customHeight="1">
      <c r="A376" t="s" s="117">
        <v>948</v>
      </c>
      <c r="B376" t="s" s="118">
        <v>949</v>
      </c>
      <c r="C376" t="s" s="118">
        <v>349</v>
      </c>
      <c r="D376" t="s" s="118">
        <v>310</v>
      </c>
      <c r="E376" s="119">
        <v>11.3100814528</v>
      </c>
      <c r="F376" s="119">
        <v>3.39302457066668</v>
      </c>
      <c r="G376" s="119">
        <v>14.7031060234667</v>
      </c>
      <c r="H376" s="119">
        <v>113.069013196837</v>
      </c>
      <c r="I376" s="120">
        <v>999</v>
      </c>
      <c r="J376" s="121">
        <v>0</v>
      </c>
      <c r="K376" s="119">
        <v>0</v>
      </c>
      <c r="L376" s="121">
        <v>11.3100814528</v>
      </c>
      <c r="M376" s="119">
        <v>0</v>
      </c>
      <c r="N376" s="119">
        <v>11.3100814528</v>
      </c>
      <c r="O376" s="121">
        <v>0</v>
      </c>
      <c r="P376" s="119">
        <v>0</v>
      </c>
      <c r="Q376" s="119">
        <v>0</v>
      </c>
      <c r="R376" s="119">
        <v>0</v>
      </c>
      <c r="S376" s="119">
        <v>0</v>
      </c>
      <c r="T376" s="119">
        <v>0</v>
      </c>
      <c r="U376" s="121">
        <v>0</v>
      </c>
      <c r="V376" s="119">
        <v>0</v>
      </c>
      <c r="W376" s="119">
        <v>0</v>
      </c>
      <c r="X376" s="119">
        <v>0</v>
      </c>
      <c r="Y376" s="119">
        <v>0</v>
      </c>
      <c r="Z376" s="122">
        <v>0</v>
      </c>
      <c r="AA376" s="12"/>
    </row>
    <row r="377" ht="12.75" customHeight="1">
      <c r="A377" t="s" s="117">
        <v>950</v>
      </c>
      <c r="B377" t="s" s="123">
        <v>951</v>
      </c>
      <c r="C377" t="s" s="123">
        <v>349</v>
      </c>
      <c r="D377" t="s" s="123">
        <v>310</v>
      </c>
      <c r="E377" s="124">
        <v>12.158859702820</v>
      </c>
      <c r="F377" s="124">
        <v>3.6476580557909</v>
      </c>
      <c r="G377" s="124">
        <v>15.8065177586109</v>
      </c>
      <c r="H377" s="124">
        <v>119.941901099861</v>
      </c>
      <c r="I377" s="125">
        <v>999</v>
      </c>
      <c r="J377" s="121">
        <v>0</v>
      </c>
      <c r="K377" s="124">
        <v>0</v>
      </c>
      <c r="L377" s="121">
        <v>12.158859702820</v>
      </c>
      <c r="M377" s="124">
        <v>0</v>
      </c>
      <c r="N377" s="124">
        <v>12.158859702820</v>
      </c>
      <c r="O377" s="121">
        <v>0</v>
      </c>
      <c r="P377" s="124">
        <v>0</v>
      </c>
      <c r="Q377" s="124">
        <v>0</v>
      </c>
      <c r="R377" s="124">
        <v>0</v>
      </c>
      <c r="S377" s="124">
        <v>0</v>
      </c>
      <c r="T377" s="124">
        <v>0</v>
      </c>
      <c r="U377" s="121">
        <v>0</v>
      </c>
      <c r="V377" s="124">
        <v>0</v>
      </c>
      <c r="W377" s="124">
        <v>0</v>
      </c>
      <c r="X377" s="124">
        <v>0</v>
      </c>
      <c r="Y377" s="124">
        <v>0</v>
      </c>
      <c r="Z377" s="126">
        <v>0</v>
      </c>
      <c r="AA377" s="12"/>
    </row>
    <row r="378" ht="12.75" customHeight="1">
      <c r="A378" t="s" s="117">
        <v>952</v>
      </c>
      <c r="B378" t="s" s="118">
        <v>953</v>
      </c>
      <c r="C378" t="s" s="118">
        <v>349</v>
      </c>
      <c r="D378" t="s" s="118">
        <v>310</v>
      </c>
      <c r="E378" s="119">
        <v>48.625452317292</v>
      </c>
      <c r="F378" s="119">
        <v>14.5876362748482</v>
      </c>
      <c r="G378" s="119">
        <v>63.2130885921402</v>
      </c>
      <c r="H378" s="119">
        <v>482.117314312089</v>
      </c>
      <c r="I378" s="120">
        <v>999</v>
      </c>
      <c r="J378" s="121">
        <v>0</v>
      </c>
      <c r="K378" s="119">
        <v>0</v>
      </c>
      <c r="L378" s="121">
        <v>48.625452317292</v>
      </c>
      <c r="M378" s="119">
        <v>0</v>
      </c>
      <c r="N378" s="119">
        <v>48.625452317292</v>
      </c>
      <c r="O378" s="121">
        <v>0</v>
      </c>
      <c r="P378" s="119">
        <v>0</v>
      </c>
      <c r="Q378" s="119">
        <v>0</v>
      </c>
      <c r="R378" s="119">
        <v>0</v>
      </c>
      <c r="S378" s="119">
        <v>0</v>
      </c>
      <c r="T378" s="119">
        <v>0</v>
      </c>
      <c r="U378" s="121">
        <v>0</v>
      </c>
      <c r="V378" s="119">
        <v>0</v>
      </c>
      <c r="W378" s="119">
        <v>0</v>
      </c>
      <c r="X378" s="119">
        <v>0</v>
      </c>
      <c r="Y378" s="119">
        <v>0</v>
      </c>
      <c r="Z378" s="122">
        <v>0</v>
      </c>
      <c r="AA378" s="12"/>
    </row>
    <row r="379" ht="12.75" customHeight="1">
      <c r="A379" t="s" s="117">
        <v>954</v>
      </c>
      <c r="B379" t="s" s="123">
        <v>955</v>
      </c>
      <c r="C379" t="s" s="123">
        <v>349</v>
      </c>
      <c r="D379" t="s" s="123">
        <v>310</v>
      </c>
      <c r="E379" s="124">
        <v>45.249385032960</v>
      </c>
      <c r="F379" s="124">
        <v>13.5748160493027</v>
      </c>
      <c r="G379" s="124">
        <v>58.8242010822627</v>
      </c>
      <c r="H379" s="124">
        <v>454.510239879834</v>
      </c>
      <c r="I379" s="125">
        <v>999</v>
      </c>
      <c r="J379" s="121">
        <v>0</v>
      </c>
      <c r="K379" s="124">
        <v>0</v>
      </c>
      <c r="L379" s="121">
        <v>45.249385032960</v>
      </c>
      <c r="M379" s="124">
        <v>0</v>
      </c>
      <c r="N379" s="124">
        <v>45.249385032960</v>
      </c>
      <c r="O379" s="121">
        <v>0</v>
      </c>
      <c r="P379" s="124">
        <v>0</v>
      </c>
      <c r="Q379" s="124">
        <v>0</v>
      </c>
      <c r="R379" s="124">
        <v>0</v>
      </c>
      <c r="S379" s="124">
        <v>0</v>
      </c>
      <c r="T379" s="124">
        <v>0</v>
      </c>
      <c r="U379" s="121">
        <v>0</v>
      </c>
      <c r="V379" s="124">
        <v>0</v>
      </c>
      <c r="W379" s="124">
        <v>0</v>
      </c>
      <c r="X379" s="124">
        <v>0</v>
      </c>
      <c r="Y379" s="124">
        <v>0</v>
      </c>
      <c r="Z379" s="126">
        <v>0</v>
      </c>
      <c r="AA379" s="12"/>
    </row>
    <row r="380" ht="12.75" customHeight="1">
      <c r="A380" t="s" s="117">
        <v>956</v>
      </c>
      <c r="B380" t="s" s="118">
        <v>957</v>
      </c>
      <c r="C380" t="s" s="118">
        <v>349</v>
      </c>
      <c r="D380" t="s" s="118">
        <v>310</v>
      </c>
      <c r="E380" s="119">
        <v>75.4609378304</v>
      </c>
      <c r="F380" s="119">
        <v>22.6382822486845</v>
      </c>
      <c r="G380" s="119">
        <v>98.0992200790845</v>
      </c>
      <c r="H380" s="119">
        <v>768.688001928827</v>
      </c>
      <c r="I380" s="120">
        <v>999</v>
      </c>
      <c r="J380" s="121">
        <v>0</v>
      </c>
      <c r="K380" s="119">
        <v>0</v>
      </c>
      <c r="L380" s="121">
        <v>75.4609378304</v>
      </c>
      <c r="M380" s="119">
        <v>0</v>
      </c>
      <c r="N380" s="119">
        <v>75.4609378304</v>
      </c>
      <c r="O380" s="121">
        <v>0</v>
      </c>
      <c r="P380" s="119">
        <v>0</v>
      </c>
      <c r="Q380" s="119">
        <v>0</v>
      </c>
      <c r="R380" s="119">
        <v>0</v>
      </c>
      <c r="S380" s="119">
        <v>0</v>
      </c>
      <c r="T380" s="119">
        <v>0</v>
      </c>
      <c r="U380" s="121">
        <v>0</v>
      </c>
      <c r="V380" s="119">
        <v>0</v>
      </c>
      <c r="W380" s="119">
        <v>0</v>
      </c>
      <c r="X380" s="119">
        <v>0</v>
      </c>
      <c r="Y380" s="119">
        <v>0</v>
      </c>
      <c r="Z380" s="122">
        <v>0</v>
      </c>
      <c r="AA380" s="12"/>
    </row>
    <row r="381" ht="12.75" customHeight="1">
      <c r="A381" t="s" s="117">
        <v>958</v>
      </c>
      <c r="B381" t="s" s="123">
        <v>959</v>
      </c>
      <c r="C381" t="s" s="123">
        <v>349</v>
      </c>
      <c r="D381" t="s" s="123">
        <v>310</v>
      </c>
      <c r="E381" s="124">
        <v>80.992488058880</v>
      </c>
      <c r="F381" s="124">
        <v>24.2977473831697</v>
      </c>
      <c r="G381" s="124">
        <v>105.290235442050</v>
      </c>
      <c r="H381" s="124">
        <v>815.277406750049</v>
      </c>
      <c r="I381" s="125">
        <v>999</v>
      </c>
      <c r="J381" s="121">
        <v>0</v>
      </c>
      <c r="K381" s="124">
        <v>0</v>
      </c>
      <c r="L381" s="121">
        <v>80.992488058880</v>
      </c>
      <c r="M381" s="124">
        <v>0</v>
      </c>
      <c r="N381" s="124">
        <v>80.992488058880</v>
      </c>
      <c r="O381" s="121">
        <v>0</v>
      </c>
      <c r="P381" s="124">
        <v>0</v>
      </c>
      <c r="Q381" s="124">
        <v>0</v>
      </c>
      <c r="R381" s="124">
        <v>0</v>
      </c>
      <c r="S381" s="124">
        <v>0</v>
      </c>
      <c r="T381" s="124">
        <v>0</v>
      </c>
      <c r="U381" s="121">
        <v>0</v>
      </c>
      <c r="V381" s="124">
        <v>0</v>
      </c>
      <c r="W381" s="124">
        <v>0</v>
      </c>
      <c r="X381" s="124">
        <v>0</v>
      </c>
      <c r="Y381" s="124">
        <v>0</v>
      </c>
      <c r="Z381" s="126">
        <v>0</v>
      </c>
      <c r="AA381" s="12"/>
    </row>
    <row r="382" ht="12.75" customHeight="1">
      <c r="A382" t="s" s="117">
        <v>960</v>
      </c>
      <c r="B382" t="s" s="118">
        <v>961</v>
      </c>
      <c r="C382" t="s" s="118">
        <v>349</v>
      </c>
      <c r="D382" t="s" s="118">
        <v>310</v>
      </c>
      <c r="E382" s="119">
        <v>5.08351108616912</v>
      </c>
      <c r="F382" s="119">
        <v>1.52505338645091</v>
      </c>
      <c r="G382" s="119">
        <v>6.60856447262002</v>
      </c>
      <c r="H382" s="119">
        <v>49.3276247310436</v>
      </c>
      <c r="I382" s="120">
        <v>999</v>
      </c>
      <c r="J382" s="121">
        <v>0.06615839989911521</v>
      </c>
      <c r="K382" s="119">
        <v>0.06615839989911521</v>
      </c>
      <c r="L382" s="121">
        <v>5.017352686270</v>
      </c>
      <c r="M382" s="119">
        <v>0</v>
      </c>
      <c r="N382" s="119">
        <v>5.017352686270</v>
      </c>
      <c r="O382" s="121">
        <v>0</v>
      </c>
      <c r="P382" s="119">
        <v>0</v>
      </c>
      <c r="Q382" s="119">
        <v>0</v>
      </c>
      <c r="R382" s="119">
        <v>0</v>
      </c>
      <c r="S382" s="119">
        <v>0</v>
      </c>
      <c r="T382" s="119">
        <v>0</v>
      </c>
      <c r="U382" s="121">
        <v>0</v>
      </c>
      <c r="V382" s="119">
        <v>0</v>
      </c>
      <c r="W382" s="119">
        <v>0</v>
      </c>
      <c r="X382" s="119">
        <v>0</v>
      </c>
      <c r="Y382" s="119">
        <v>0</v>
      </c>
      <c r="Z382" s="122">
        <v>0</v>
      </c>
      <c r="AA382" s="12"/>
    </row>
    <row r="383" ht="12.75" customHeight="1">
      <c r="A383" t="s" s="117">
        <v>962</v>
      </c>
      <c r="B383" t="s" s="123">
        <v>963</v>
      </c>
      <c r="C383" t="s" s="123">
        <v>349</v>
      </c>
      <c r="D383" t="s" s="123">
        <v>310</v>
      </c>
      <c r="E383" s="124">
        <v>5.42302238617712</v>
      </c>
      <c r="F383" s="124">
        <v>1.6269067805006</v>
      </c>
      <c r="G383" s="124">
        <v>7.04992916667771</v>
      </c>
      <c r="H383" s="124">
        <v>52.0767798922532</v>
      </c>
      <c r="I383" s="125">
        <v>999</v>
      </c>
      <c r="J383" s="121">
        <v>0.06615839989911521</v>
      </c>
      <c r="K383" s="124">
        <v>0.06615839989911521</v>
      </c>
      <c r="L383" s="121">
        <v>5.356863986278</v>
      </c>
      <c r="M383" s="124">
        <v>0</v>
      </c>
      <c r="N383" s="124">
        <v>5.356863986278</v>
      </c>
      <c r="O383" s="121">
        <v>0</v>
      </c>
      <c r="P383" s="124">
        <v>0</v>
      </c>
      <c r="Q383" s="124">
        <v>0</v>
      </c>
      <c r="R383" s="124">
        <v>0</v>
      </c>
      <c r="S383" s="124">
        <v>0</v>
      </c>
      <c r="T383" s="124">
        <v>0</v>
      </c>
      <c r="U383" s="121">
        <v>0</v>
      </c>
      <c r="V383" s="124">
        <v>0</v>
      </c>
      <c r="W383" s="124">
        <v>0</v>
      </c>
      <c r="X383" s="124">
        <v>0</v>
      </c>
      <c r="Y383" s="124">
        <v>0</v>
      </c>
      <c r="Z383" s="126">
        <v>0</v>
      </c>
      <c r="AA383" s="12"/>
    </row>
    <row r="384" ht="12.75" customHeight="1">
      <c r="A384" t="s" s="117">
        <v>964</v>
      </c>
      <c r="B384" t="s" s="118">
        <v>965</v>
      </c>
      <c r="C384" t="s" s="118">
        <v>349</v>
      </c>
      <c r="D384" t="s" s="118">
        <v>310</v>
      </c>
      <c r="E384" s="119">
        <v>22.8069390589181</v>
      </c>
      <c r="F384" s="119">
        <v>6.84208198955534</v>
      </c>
      <c r="G384" s="119">
        <v>29.6490210484735</v>
      </c>
      <c r="H384" s="119">
        <v>217.446650028044</v>
      </c>
      <c r="I384" s="120">
        <v>999</v>
      </c>
      <c r="J384" s="121">
        <v>0.396837501101348</v>
      </c>
      <c r="K384" s="119">
        <v>0.396837501101348</v>
      </c>
      <c r="L384" s="121">
        <v>22.4101015578168</v>
      </c>
      <c r="M384" s="119">
        <v>0</v>
      </c>
      <c r="N384" s="119">
        <v>22.4101015578168</v>
      </c>
      <c r="O384" s="121">
        <v>0</v>
      </c>
      <c r="P384" s="119">
        <v>0</v>
      </c>
      <c r="Q384" s="119">
        <v>0</v>
      </c>
      <c r="R384" s="119">
        <v>0</v>
      </c>
      <c r="S384" s="119">
        <v>0</v>
      </c>
      <c r="T384" s="119">
        <v>0</v>
      </c>
      <c r="U384" s="121">
        <v>0</v>
      </c>
      <c r="V384" s="119">
        <v>0</v>
      </c>
      <c r="W384" s="119">
        <v>0</v>
      </c>
      <c r="X384" s="119">
        <v>0</v>
      </c>
      <c r="Y384" s="119">
        <v>0</v>
      </c>
      <c r="Z384" s="122">
        <v>0</v>
      </c>
      <c r="AA384" s="12"/>
    </row>
    <row r="385" ht="12.75" customHeight="1">
      <c r="A385" t="s" s="117">
        <v>966</v>
      </c>
      <c r="B385" t="s" s="123">
        <v>967</v>
      </c>
      <c r="C385" t="s" s="123">
        <v>349</v>
      </c>
      <c r="D385" t="s" s="123">
        <v>310</v>
      </c>
      <c r="E385" s="124">
        <v>21.4565121451853</v>
      </c>
      <c r="F385" s="124">
        <v>6.43695389933716</v>
      </c>
      <c r="G385" s="124">
        <v>27.8934660445225</v>
      </c>
      <c r="H385" s="124">
        <v>206.403820255142</v>
      </c>
      <c r="I385" s="125">
        <v>999</v>
      </c>
      <c r="J385" s="121">
        <v>0.396837501101348</v>
      </c>
      <c r="K385" s="124">
        <v>0.396837501101348</v>
      </c>
      <c r="L385" s="121">
        <v>21.059674644084</v>
      </c>
      <c r="M385" s="124">
        <v>0</v>
      </c>
      <c r="N385" s="124">
        <v>21.059674644084</v>
      </c>
      <c r="O385" s="121">
        <v>0</v>
      </c>
      <c r="P385" s="124">
        <v>0</v>
      </c>
      <c r="Q385" s="124">
        <v>0</v>
      </c>
      <c r="R385" s="124">
        <v>0</v>
      </c>
      <c r="S385" s="124">
        <v>0</v>
      </c>
      <c r="T385" s="124">
        <v>0</v>
      </c>
      <c r="U385" s="121">
        <v>0</v>
      </c>
      <c r="V385" s="124">
        <v>0</v>
      </c>
      <c r="W385" s="124">
        <v>0</v>
      </c>
      <c r="X385" s="124">
        <v>0</v>
      </c>
      <c r="Y385" s="124">
        <v>0</v>
      </c>
      <c r="Z385" s="126">
        <v>0</v>
      </c>
      <c r="AA385" s="12"/>
    </row>
    <row r="386" ht="12.75" customHeight="1">
      <c r="A386" t="s" s="117">
        <v>968</v>
      </c>
      <c r="B386" t="s" s="118">
        <v>969</v>
      </c>
      <c r="C386" t="s" s="118">
        <v>349</v>
      </c>
      <c r="D386" t="s" s="118">
        <v>310</v>
      </c>
      <c r="E386" s="119">
        <v>0.932445358699635</v>
      </c>
      <c r="F386" s="119">
        <v>0.279733618725505</v>
      </c>
      <c r="G386" s="119">
        <v>1.21217897742514</v>
      </c>
      <c r="H386" s="119">
        <v>6.83330035207399</v>
      </c>
      <c r="I386" s="120">
        <v>999</v>
      </c>
      <c r="J386" s="121">
        <v>0.110245183449635</v>
      </c>
      <c r="K386" s="119">
        <v>0.110245183449635</v>
      </c>
      <c r="L386" s="121">
        <v>0.822200175250</v>
      </c>
      <c r="M386" s="119">
        <v>0</v>
      </c>
      <c r="N386" s="119">
        <v>0.822200175250</v>
      </c>
      <c r="O386" s="121">
        <v>0</v>
      </c>
      <c r="P386" s="119">
        <v>0</v>
      </c>
      <c r="Q386" s="119">
        <v>0</v>
      </c>
      <c r="R386" s="119">
        <v>0</v>
      </c>
      <c r="S386" s="119">
        <v>0</v>
      </c>
      <c r="T386" s="119">
        <v>0</v>
      </c>
      <c r="U386" s="121">
        <v>0</v>
      </c>
      <c r="V386" s="119">
        <v>0</v>
      </c>
      <c r="W386" s="119">
        <v>0</v>
      </c>
      <c r="X386" s="119">
        <v>0</v>
      </c>
      <c r="Y386" s="119">
        <v>0</v>
      </c>
      <c r="Z386" s="122">
        <v>0</v>
      </c>
      <c r="AA386" s="12"/>
    </row>
    <row r="387" ht="12.75" customHeight="1">
      <c r="A387" t="s" s="117">
        <v>970</v>
      </c>
      <c r="B387" t="s" s="123">
        <v>971</v>
      </c>
      <c r="C387" t="s" s="123">
        <v>374</v>
      </c>
      <c r="D387" t="s" s="123">
        <v>310</v>
      </c>
      <c r="E387" s="124">
        <v>7026.2545644347</v>
      </c>
      <c r="F387" s="124">
        <v>3187.670934251030</v>
      </c>
      <c r="G387" s="124">
        <v>10213.9254986857</v>
      </c>
      <c r="H387" s="124">
        <v>75995.3734931818</v>
      </c>
      <c r="I387" s="125">
        <v>45</v>
      </c>
      <c r="J387" s="121">
        <v>4743.283908596490</v>
      </c>
      <c r="K387" s="124">
        <v>4743.283908596490</v>
      </c>
      <c r="L387" s="121">
        <v>228.961780853573</v>
      </c>
      <c r="M387" s="124">
        <v>117.057406397637</v>
      </c>
      <c r="N387" s="124">
        <v>111.904374455936</v>
      </c>
      <c r="O387" s="121">
        <v>5463.1996583911</v>
      </c>
      <c r="P387" s="124">
        <v>87.233755921650</v>
      </c>
      <c r="Q387" s="124">
        <v>5375.965902469450</v>
      </c>
      <c r="R387" s="124">
        <v>0</v>
      </c>
      <c r="S387" s="124">
        <v>0</v>
      </c>
      <c r="T387" s="124">
        <v>0</v>
      </c>
      <c r="U387" s="121">
        <v>-3409.190783406460</v>
      </c>
      <c r="V387" s="124">
        <v>29.6142385859578</v>
      </c>
      <c r="W387" s="124">
        <v>0.798272879553918</v>
      </c>
      <c r="X387" s="124">
        <v>158.989259134742</v>
      </c>
      <c r="Y387" s="124">
        <v>0.722240173178155</v>
      </c>
      <c r="Z387" s="126">
        <v>-3599.314794179890</v>
      </c>
      <c r="AA387" s="12"/>
    </row>
    <row r="388" ht="12.75" customHeight="1">
      <c r="A388" t="s" s="117">
        <v>972</v>
      </c>
      <c r="B388" t="s" s="118">
        <v>973</v>
      </c>
      <c r="C388" t="s" s="118">
        <v>374</v>
      </c>
      <c r="D388" t="s" s="118">
        <v>310</v>
      </c>
      <c r="E388" s="119">
        <v>7050.226631684150</v>
      </c>
      <c r="F388" s="119">
        <v>3057.9757898502</v>
      </c>
      <c r="G388" s="119">
        <v>10108.2024215343</v>
      </c>
      <c r="H388" s="119">
        <v>79317.0992064256</v>
      </c>
      <c r="I388" s="120">
        <v>45</v>
      </c>
      <c r="J388" s="121">
        <v>4650.595546814020</v>
      </c>
      <c r="K388" s="119">
        <v>4650.595546814020</v>
      </c>
      <c r="L388" s="121">
        <v>229.031806582062</v>
      </c>
      <c r="M388" s="119">
        <v>117.127445722583</v>
      </c>
      <c r="N388" s="119">
        <v>111.904360859479</v>
      </c>
      <c r="O388" s="121">
        <v>5250.874400990790</v>
      </c>
      <c r="P388" s="119">
        <v>87.233755921650</v>
      </c>
      <c r="Q388" s="119">
        <v>5163.640645069140</v>
      </c>
      <c r="R388" s="119">
        <v>0</v>
      </c>
      <c r="S388" s="119">
        <v>0</v>
      </c>
      <c r="T388" s="119">
        <v>0</v>
      </c>
      <c r="U388" s="121">
        <v>-3080.275122702730</v>
      </c>
      <c r="V388" s="119">
        <v>29.6142385859578</v>
      </c>
      <c r="W388" s="119">
        <v>0.756449512384506</v>
      </c>
      <c r="X388" s="119">
        <v>31.6773219343931</v>
      </c>
      <c r="Y388" s="119">
        <v>0.702463370941912</v>
      </c>
      <c r="Z388" s="122">
        <v>-3143.025596106410</v>
      </c>
      <c r="AA388" s="12"/>
    </row>
    <row r="389" ht="12.75" customHeight="1">
      <c r="A389" t="s" s="117">
        <v>974</v>
      </c>
      <c r="B389" t="s" s="123">
        <v>975</v>
      </c>
      <c r="C389" t="s" s="123">
        <v>374</v>
      </c>
      <c r="D389" t="s" s="123">
        <v>310</v>
      </c>
      <c r="E389" s="124">
        <v>9103.709138863040</v>
      </c>
      <c r="F389" s="124">
        <v>4244.7332529892</v>
      </c>
      <c r="G389" s="124">
        <v>13348.4423918522</v>
      </c>
      <c r="H389" s="124">
        <v>100184.101314457</v>
      </c>
      <c r="I389" s="125">
        <v>45</v>
      </c>
      <c r="J389" s="121">
        <v>7115.926724077610</v>
      </c>
      <c r="K389" s="124">
        <v>7115.926724077610</v>
      </c>
      <c r="L389" s="121">
        <v>324.775613952065</v>
      </c>
      <c r="M389" s="124">
        <v>175.958051808973</v>
      </c>
      <c r="N389" s="124">
        <v>148.817562143092</v>
      </c>
      <c r="O389" s="121">
        <v>6625.727978136740</v>
      </c>
      <c r="P389" s="124">
        <v>88.799490002295</v>
      </c>
      <c r="Q389" s="124">
        <v>6536.928488134450</v>
      </c>
      <c r="R389" s="124">
        <v>0</v>
      </c>
      <c r="S389" s="124">
        <v>0</v>
      </c>
      <c r="T389" s="124">
        <v>0</v>
      </c>
      <c r="U389" s="121">
        <v>-4962.721177303370</v>
      </c>
      <c r="V389" s="124">
        <v>32.7728772773745</v>
      </c>
      <c r="W389" s="124">
        <v>1.11055422168957</v>
      </c>
      <c r="X389" s="124">
        <v>47.7530133434481</v>
      </c>
      <c r="Y389" s="124">
        <v>1.04352005326565</v>
      </c>
      <c r="Z389" s="126">
        <v>-5045.401142199150</v>
      </c>
      <c r="AA389" s="12"/>
    </row>
    <row r="390" ht="12.75" customHeight="1">
      <c r="A390" t="s" s="117">
        <v>976</v>
      </c>
      <c r="B390" t="s" s="118">
        <v>977</v>
      </c>
      <c r="C390" t="s" s="118">
        <v>374</v>
      </c>
      <c r="D390" t="s" s="118">
        <v>310</v>
      </c>
      <c r="E390" s="119">
        <v>9444.953657210910</v>
      </c>
      <c r="F390" s="119">
        <v>4189.160126499650</v>
      </c>
      <c r="G390" s="119">
        <v>13634.1137837106</v>
      </c>
      <c r="H390" s="119">
        <v>106661.585268824</v>
      </c>
      <c r="I390" s="120">
        <v>45</v>
      </c>
      <c r="J390" s="121">
        <v>6993.392334057140</v>
      </c>
      <c r="K390" s="119">
        <v>6993.392334057140</v>
      </c>
      <c r="L390" s="121">
        <v>324.775613952065</v>
      </c>
      <c r="M390" s="119">
        <v>175.958051808973</v>
      </c>
      <c r="N390" s="119">
        <v>148.817562143092</v>
      </c>
      <c r="O390" s="121">
        <v>6371.448292458160</v>
      </c>
      <c r="P390" s="119">
        <v>88.799490002295</v>
      </c>
      <c r="Q390" s="119">
        <v>6282.648802455860</v>
      </c>
      <c r="R390" s="119">
        <v>0</v>
      </c>
      <c r="S390" s="119">
        <v>0</v>
      </c>
      <c r="T390" s="119">
        <v>0</v>
      </c>
      <c r="U390" s="121">
        <v>-4244.662583256450</v>
      </c>
      <c r="V390" s="119">
        <v>32.7728772773745</v>
      </c>
      <c r="W390" s="119">
        <v>1.20009435497728</v>
      </c>
      <c r="X390" s="119">
        <v>239.191460919018</v>
      </c>
      <c r="Y390" s="119">
        <v>1.08586043922896</v>
      </c>
      <c r="Z390" s="122">
        <v>-4518.912876247050</v>
      </c>
      <c r="AA390" s="12"/>
    </row>
    <row r="391" ht="12.75" customHeight="1">
      <c r="A391" t="s" s="117">
        <v>978</v>
      </c>
      <c r="B391" t="s" s="123">
        <v>979</v>
      </c>
      <c r="C391" t="s" s="123">
        <v>62</v>
      </c>
      <c r="D391" t="s" s="123">
        <v>310</v>
      </c>
      <c r="E391" s="124">
        <v>0.0337528698661961</v>
      </c>
      <c r="F391" s="124">
        <v>0.0143899446444626</v>
      </c>
      <c r="G391" s="124">
        <v>0.0481428145106588</v>
      </c>
      <c r="H391" s="124">
        <v>0.302707659219165</v>
      </c>
      <c r="I391" s="125">
        <v>20</v>
      </c>
      <c r="J391" s="121">
        <v>0.0465349687603908</v>
      </c>
      <c r="K391" s="124">
        <v>0.0465349687603908</v>
      </c>
      <c r="L391" s="121">
        <v>0.000504139643010574</v>
      </c>
      <c r="M391" s="124">
        <v>0.000282431570595128</v>
      </c>
      <c r="N391" s="124">
        <v>0.000221708072415446</v>
      </c>
      <c r="O391" s="121">
        <v>0</v>
      </c>
      <c r="P391" s="124">
        <v>0</v>
      </c>
      <c r="Q391" s="124">
        <v>0</v>
      </c>
      <c r="R391" s="124">
        <v>0</v>
      </c>
      <c r="S391" s="124">
        <v>0</v>
      </c>
      <c r="T391" s="124">
        <v>0</v>
      </c>
      <c r="U391" s="121">
        <v>-0.0132862385372053</v>
      </c>
      <c r="V391" s="124">
        <v>0.000221708072415446</v>
      </c>
      <c r="W391" s="124">
        <v>0.000100536195884168</v>
      </c>
      <c r="X391" s="124">
        <v>0.0005579324992791101</v>
      </c>
      <c r="Y391" s="124">
        <v>4.71950712120137e-05</v>
      </c>
      <c r="Z391" s="126">
        <v>-0.014213610375996</v>
      </c>
      <c r="AA391" s="12"/>
    </row>
    <row r="392" ht="12.75" customHeight="1">
      <c r="A392" t="s" s="117">
        <v>980</v>
      </c>
      <c r="B392" t="s" s="118">
        <v>981</v>
      </c>
      <c r="C392" t="s" s="118">
        <v>62</v>
      </c>
      <c r="D392" t="s" s="118">
        <v>310</v>
      </c>
      <c r="E392" s="119">
        <v>0.0322923781265824</v>
      </c>
      <c r="F392" s="119">
        <v>0.0135960615699425</v>
      </c>
      <c r="G392" s="119">
        <v>0.0458884396965249</v>
      </c>
      <c r="H392" s="119">
        <v>0.285417712390526</v>
      </c>
      <c r="I392" s="120">
        <v>20</v>
      </c>
      <c r="J392" s="121">
        <v>0.0439575040074325</v>
      </c>
      <c r="K392" s="119">
        <v>0.0439575040074325</v>
      </c>
      <c r="L392" s="121">
        <v>0.000484124634654761</v>
      </c>
      <c r="M392" s="119">
        <v>0.000262416562239316</v>
      </c>
      <c r="N392" s="119">
        <v>0.000221708072415446</v>
      </c>
      <c r="O392" s="121">
        <v>0</v>
      </c>
      <c r="P392" s="119">
        <v>0</v>
      </c>
      <c r="Q392" s="119">
        <v>0</v>
      </c>
      <c r="R392" s="119">
        <v>0</v>
      </c>
      <c r="S392" s="119">
        <v>0</v>
      </c>
      <c r="T392" s="119">
        <v>0</v>
      </c>
      <c r="U392" s="121">
        <v>-0.0121492505155049</v>
      </c>
      <c r="V392" s="119">
        <v>0.000221708072415446</v>
      </c>
      <c r="W392" s="119">
        <v>9.37978097377108e-05</v>
      </c>
      <c r="X392" s="119">
        <v>0.0005159375812420521</v>
      </c>
      <c r="Y392" s="119">
        <v>4.71313267959031e-05</v>
      </c>
      <c r="Z392" s="122">
        <v>-0.013027825305696</v>
      </c>
      <c r="AA392" s="12"/>
    </row>
    <row r="393" ht="12.75" customHeight="1">
      <c r="A393" t="s" s="117">
        <v>982</v>
      </c>
      <c r="B393" t="s" s="123">
        <v>983</v>
      </c>
      <c r="C393" t="s" s="123">
        <v>62</v>
      </c>
      <c r="D393" t="s" s="123">
        <v>310</v>
      </c>
      <c r="E393" s="124">
        <v>0.011330119762525</v>
      </c>
      <c r="F393" s="124">
        <v>0.00339903606382305</v>
      </c>
      <c r="G393" s="124">
        <v>0.014729155826348</v>
      </c>
      <c r="H393" s="124">
        <v>0.0810745983707333</v>
      </c>
      <c r="I393" s="125">
        <v>20</v>
      </c>
      <c r="J393" s="121">
        <v>0</v>
      </c>
      <c r="K393" s="124">
        <v>0</v>
      </c>
      <c r="L393" s="121">
        <v>0</v>
      </c>
      <c r="M393" s="124">
        <v>0</v>
      </c>
      <c r="N393" s="124">
        <v>0</v>
      </c>
      <c r="O393" s="121">
        <v>0.011330119762525</v>
      </c>
      <c r="P393" s="124">
        <v>0</v>
      </c>
      <c r="Q393" s="124">
        <v>0.011330119762525</v>
      </c>
      <c r="R393" s="124">
        <v>0</v>
      </c>
      <c r="S393" s="124">
        <v>0</v>
      </c>
      <c r="T393" s="124">
        <v>0</v>
      </c>
      <c r="U393" s="121">
        <v>0</v>
      </c>
      <c r="V393" s="124">
        <v>0</v>
      </c>
      <c r="W393" s="124">
        <v>0</v>
      </c>
      <c r="X393" s="124">
        <v>0</v>
      </c>
      <c r="Y393" s="124">
        <v>0</v>
      </c>
      <c r="Z393" s="126">
        <v>0</v>
      </c>
      <c r="AA393" s="12"/>
    </row>
    <row r="394" ht="12.75" customHeight="1">
      <c r="A394" t="s" s="117">
        <v>984</v>
      </c>
      <c r="B394" t="s" s="118">
        <v>985</v>
      </c>
      <c r="C394" t="s" s="118">
        <v>247</v>
      </c>
      <c r="D394" t="s" s="118">
        <v>310</v>
      </c>
      <c r="E394" s="119">
        <v>7.29655695163046</v>
      </c>
      <c r="F394" s="119">
        <v>2.12288178414698</v>
      </c>
      <c r="G394" s="119">
        <v>9.419438735777449</v>
      </c>
      <c r="H394" s="119">
        <v>66.6719862447503</v>
      </c>
      <c r="I394" s="120">
        <v>50</v>
      </c>
      <c r="J394" s="121">
        <v>5.18355732661658</v>
      </c>
      <c r="K394" s="119">
        <v>5.18355732661658</v>
      </c>
      <c r="L394" s="121">
        <v>1.19490105336161</v>
      </c>
      <c r="M394" s="119">
        <v>0.6016844071277569</v>
      </c>
      <c r="N394" s="119">
        <v>0.59321664623385</v>
      </c>
      <c r="O394" s="121">
        <v>0</v>
      </c>
      <c r="P394" s="119">
        <v>0</v>
      </c>
      <c r="Q394" s="119">
        <v>0</v>
      </c>
      <c r="R394" s="119">
        <v>0</v>
      </c>
      <c r="S394" s="119">
        <v>0</v>
      </c>
      <c r="T394" s="119">
        <v>0</v>
      </c>
      <c r="U394" s="121">
        <v>0.918098571652282</v>
      </c>
      <c r="V394" s="119">
        <v>0.11910587633935</v>
      </c>
      <c r="W394" s="119">
        <v>0.391094864633042</v>
      </c>
      <c r="X394" s="119">
        <v>0.00556822071483072</v>
      </c>
      <c r="Y394" s="119">
        <v>0.182044990972068</v>
      </c>
      <c r="Z394" s="122">
        <v>0.220284618992991</v>
      </c>
      <c r="AA394" s="12"/>
    </row>
    <row r="395" ht="12.75" customHeight="1">
      <c r="A395" t="s" s="117">
        <v>986</v>
      </c>
      <c r="B395" t="s" s="123">
        <v>987</v>
      </c>
      <c r="C395" t="s" s="123">
        <v>247</v>
      </c>
      <c r="D395" t="s" s="123">
        <v>310</v>
      </c>
      <c r="E395" s="124">
        <v>9.99709790359033</v>
      </c>
      <c r="F395" s="124">
        <v>2.90594595204841</v>
      </c>
      <c r="G395" s="124">
        <v>12.9030438556387</v>
      </c>
      <c r="H395" s="124">
        <v>91.16531165975481</v>
      </c>
      <c r="I395" s="125">
        <v>50</v>
      </c>
      <c r="J395" s="121">
        <v>7.30962576136166</v>
      </c>
      <c r="K395" s="124">
        <v>7.30962576136166</v>
      </c>
      <c r="L395" s="121">
        <v>1.4416856734726</v>
      </c>
      <c r="M395" s="124">
        <v>0.848469027238751</v>
      </c>
      <c r="N395" s="124">
        <v>0.59321664623385</v>
      </c>
      <c r="O395" s="121">
        <v>0</v>
      </c>
      <c r="P395" s="124">
        <v>0</v>
      </c>
      <c r="Q395" s="124">
        <v>0</v>
      </c>
      <c r="R395" s="124">
        <v>0</v>
      </c>
      <c r="S395" s="124">
        <v>0</v>
      </c>
      <c r="T395" s="124">
        <v>0</v>
      </c>
      <c r="U395" s="121">
        <v>1.24578646875607</v>
      </c>
      <c r="V395" s="124">
        <v>0.11910587633935</v>
      </c>
      <c r="W395" s="124">
        <v>0.551504867705188</v>
      </c>
      <c r="X395" s="124">
        <v>0.00785206124239801</v>
      </c>
      <c r="Y395" s="124">
        <v>0.256711881800455</v>
      </c>
      <c r="Z395" s="126">
        <v>0.310611781668681</v>
      </c>
      <c r="AA395" s="12"/>
    </row>
    <row r="396" ht="12.75" customHeight="1">
      <c r="A396" t="s" s="117">
        <v>988</v>
      </c>
      <c r="B396" t="s" s="118">
        <v>989</v>
      </c>
      <c r="C396" t="s" s="118">
        <v>247</v>
      </c>
      <c r="D396" t="s" s="118">
        <v>310</v>
      </c>
      <c r="E396" s="119">
        <v>13.7328860354031</v>
      </c>
      <c r="F396" s="119">
        <v>3.98918471764538</v>
      </c>
      <c r="G396" s="119">
        <v>17.7220707530485</v>
      </c>
      <c r="H396" s="119">
        <v>125.047931957491</v>
      </c>
      <c r="I396" s="120">
        <v>50</v>
      </c>
      <c r="J396" s="121">
        <v>10.2506870960924</v>
      </c>
      <c r="K396" s="119">
        <v>10.2506870960924</v>
      </c>
      <c r="L396" s="121">
        <v>1.78307106462614</v>
      </c>
      <c r="M396" s="119">
        <v>1.18985441839229</v>
      </c>
      <c r="N396" s="119">
        <v>0.59321664623385</v>
      </c>
      <c r="O396" s="121">
        <v>0</v>
      </c>
      <c r="P396" s="119">
        <v>0</v>
      </c>
      <c r="Q396" s="119">
        <v>0</v>
      </c>
      <c r="R396" s="119">
        <v>0</v>
      </c>
      <c r="S396" s="119">
        <v>0</v>
      </c>
      <c r="T396" s="119">
        <v>0</v>
      </c>
      <c r="U396" s="121">
        <v>1.69912787468463</v>
      </c>
      <c r="V396" s="119">
        <v>0.11910587633935</v>
      </c>
      <c r="W396" s="119">
        <v>0.77340537195499</v>
      </c>
      <c r="X396" s="119">
        <v>0.0110113739721994</v>
      </c>
      <c r="Y396" s="119">
        <v>0.360001080779724</v>
      </c>
      <c r="Z396" s="122">
        <v>0.435604171638362</v>
      </c>
      <c r="AA396" s="12"/>
    </row>
    <row r="397" ht="12.75" customHeight="1">
      <c r="A397" t="s" s="117">
        <v>990</v>
      </c>
      <c r="B397" t="s" s="123">
        <v>991</v>
      </c>
      <c r="C397" t="s" s="123">
        <v>374</v>
      </c>
      <c r="D397" t="s" s="123">
        <v>310</v>
      </c>
      <c r="E397" s="124">
        <v>718.497059336977</v>
      </c>
      <c r="F397" s="124">
        <v>250.029984298125</v>
      </c>
      <c r="G397" s="124">
        <v>968.527043635102</v>
      </c>
      <c r="H397" s="124">
        <v>8532.863131773980</v>
      </c>
      <c r="I397" s="125">
        <v>50</v>
      </c>
      <c r="J397" s="121">
        <v>627.167035753344</v>
      </c>
      <c r="K397" s="124">
        <v>627.167035753344</v>
      </c>
      <c r="L397" s="121">
        <v>163.404478870520</v>
      </c>
      <c r="M397" s="124">
        <v>101.556805738427</v>
      </c>
      <c r="N397" s="124">
        <v>61.8476731320939</v>
      </c>
      <c r="O397" s="121">
        <v>0</v>
      </c>
      <c r="P397" s="124">
        <v>0</v>
      </c>
      <c r="Q397" s="124">
        <v>0</v>
      </c>
      <c r="R397" s="124">
        <v>0</v>
      </c>
      <c r="S397" s="124">
        <v>0</v>
      </c>
      <c r="T397" s="124">
        <v>0</v>
      </c>
      <c r="U397" s="121">
        <v>-72.0744552868869</v>
      </c>
      <c r="V397" s="124">
        <v>16.3330604065611</v>
      </c>
      <c r="W397" s="124">
        <v>1.04659824425316</v>
      </c>
      <c r="X397" s="124">
        <v>7.67515872028786</v>
      </c>
      <c r="Y397" s="124">
        <v>17.8069158811221</v>
      </c>
      <c r="Z397" s="126">
        <v>-114.936188539111</v>
      </c>
      <c r="AA397" s="12"/>
    </row>
    <row r="398" ht="12.75" customHeight="1">
      <c r="A398" t="s" s="117">
        <v>992</v>
      </c>
      <c r="B398" t="s" s="118">
        <v>993</v>
      </c>
      <c r="C398" t="s" s="118">
        <v>374</v>
      </c>
      <c r="D398" t="s" s="118">
        <v>310</v>
      </c>
      <c r="E398" s="119">
        <v>865.103362875054</v>
      </c>
      <c r="F398" s="119">
        <v>302.263818318078</v>
      </c>
      <c r="G398" s="119">
        <v>1167.367181193130</v>
      </c>
      <c r="H398" s="119">
        <v>10014.887318205</v>
      </c>
      <c r="I398" s="120">
        <v>50</v>
      </c>
      <c r="J398" s="121">
        <v>774.351205941063</v>
      </c>
      <c r="K398" s="119">
        <v>774.351205941063</v>
      </c>
      <c r="L398" s="121">
        <v>183.607461499446</v>
      </c>
      <c r="M398" s="119">
        <v>111.783074213080</v>
      </c>
      <c r="N398" s="119">
        <v>71.82438728636539</v>
      </c>
      <c r="O398" s="121">
        <v>0</v>
      </c>
      <c r="P398" s="119">
        <v>0</v>
      </c>
      <c r="Q398" s="119">
        <v>0</v>
      </c>
      <c r="R398" s="119">
        <v>0</v>
      </c>
      <c r="S398" s="119">
        <v>0</v>
      </c>
      <c r="T398" s="119">
        <v>0</v>
      </c>
      <c r="U398" s="121">
        <v>-92.8553045654543</v>
      </c>
      <c r="V398" s="119">
        <v>18.7240057732438</v>
      </c>
      <c r="W398" s="119">
        <v>1.1760380728173</v>
      </c>
      <c r="X398" s="119">
        <v>8.864322348861259</v>
      </c>
      <c r="Y398" s="119">
        <v>20.8229873885462</v>
      </c>
      <c r="Z398" s="122">
        <v>-142.442658148923</v>
      </c>
      <c r="AA398" s="12"/>
    </row>
    <row r="399" ht="12.75" customHeight="1">
      <c r="A399" t="s" s="117">
        <v>994</v>
      </c>
      <c r="B399" t="s" s="123">
        <v>995</v>
      </c>
      <c r="C399" t="s" s="123">
        <v>374</v>
      </c>
      <c r="D399" t="s" s="123">
        <v>310</v>
      </c>
      <c r="E399" s="124">
        <v>936.078966113931</v>
      </c>
      <c r="F399" s="124">
        <v>331.318460485413</v>
      </c>
      <c r="G399" s="124">
        <v>1267.397426599340</v>
      </c>
      <c r="H399" s="124">
        <v>10618.7589538117</v>
      </c>
      <c r="I399" s="125">
        <v>50</v>
      </c>
      <c r="J399" s="121">
        <v>868.671502511279</v>
      </c>
      <c r="K399" s="124">
        <v>868.671502511279</v>
      </c>
      <c r="L399" s="121">
        <v>184.586228631194</v>
      </c>
      <c r="M399" s="124">
        <v>112.323635543658</v>
      </c>
      <c r="N399" s="124">
        <v>72.2625930875359</v>
      </c>
      <c r="O399" s="121">
        <v>0</v>
      </c>
      <c r="P399" s="124">
        <v>0</v>
      </c>
      <c r="Q399" s="124">
        <v>0</v>
      </c>
      <c r="R399" s="124">
        <v>0</v>
      </c>
      <c r="S399" s="124">
        <v>0</v>
      </c>
      <c r="T399" s="124">
        <v>0</v>
      </c>
      <c r="U399" s="121">
        <v>-117.178765028541</v>
      </c>
      <c r="V399" s="124">
        <v>19.1622115744143</v>
      </c>
      <c r="W399" s="124">
        <v>1.17989224067383</v>
      </c>
      <c r="X399" s="124">
        <v>9.8786552397946</v>
      </c>
      <c r="Y399" s="124">
        <v>20.9163342026471</v>
      </c>
      <c r="Z399" s="126">
        <v>-168.315858286071</v>
      </c>
      <c r="AA399" s="12"/>
    </row>
    <row r="400" ht="12.75" customHeight="1">
      <c r="A400" t="s" s="117">
        <v>996</v>
      </c>
      <c r="B400" t="s" s="118">
        <v>997</v>
      </c>
      <c r="C400" t="s" s="118">
        <v>374</v>
      </c>
      <c r="D400" t="s" s="118">
        <v>310</v>
      </c>
      <c r="E400" s="119">
        <v>792.6860158784</v>
      </c>
      <c r="F400" s="119">
        <v>297.022900272141</v>
      </c>
      <c r="G400" s="119">
        <v>1089.708916150540</v>
      </c>
      <c r="H400" s="119">
        <v>9439.519178007709</v>
      </c>
      <c r="I400" s="120">
        <v>50</v>
      </c>
      <c r="J400" s="121">
        <v>794.874435543854</v>
      </c>
      <c r="K400" s="119">
        <v>794.874435543854</v>
      </c>
      <c r="L400" s="121">
        <v>153.279505245171</v>
      </c>
      <c r="M400" s="119">
        <v>112.724467631211</v>
      </c>
      <c r="N400" s="119">
        <v>40.5550376139601</v>
      </c>
      <c r="O400" s="121">
        <v>0</v>
      </c>
      <c r="P400" s="119">
        <v>0</v>
      </c>
      <c r="Q400" s="119">
        <v>0</v>
      </c>
      <c r="R400" s="119">
        <v>0</v>
      </c>
      <c r="S400" s="119">
        <v>0</v>
      </c>
      <c r="T400" s="119">
        <v>0</v>
      </c>
      <c r="U400" s="121">
        <v>-155.467924910624</v>
      </c>
      <c r="V400" s="119">
        <v>14.0048468573993</v>
      </c>
      <c r="W400" s="119">
        <v>1.05802990874088</v>
      </c>
      <c r="X400" s="119">
        <v>11.9708017668559</v>
      </c>
      <c r="Y400" s="119">
        <v>14.8886755763536</v>
      </c>
      <c r="Z400" s="122">
        <v>-197.390279019974</v>
      </c>
      <c r="AA400" s="12"/>
    </row>
    <row r="401" ht="12.75" customHeight="1">
      <c r="A401" t="s" s="117">
        <v>998</v>
      </c>
      <c r="B401" t="s" s="123">
        <v>997</v>
      </c>
      <c r="C401" t="s" s="123">
        <v>374</v>
      </c>
      <c r="D401" t="s" s="123">
        <v>310</v>
      </c>
      <c r="E401" s="124">
        <v>1075.162850304840</v>
      </c>
      <c r="F401" s="124">
        <v>386.332512448024</v>
      </c>
      <c r="G401" s="124">
        <v>1461.495362752870</v>
      </c>
      <c r="H401" s="124">
        <v>12650.8753110229</v>
      </c>
      <c r="I401" s="125">
        <v>50</v>
      </c>
      <c r="J401" s="121">
        <v>1017.313916054440</v>
      </c>
      <c r="K401" s="124">
        <v>1017.313916054440</v>
      </c>
      <c r="L401" s="121">
        <v>211.681766896148</v>
      </c>
      <c r="M401" s="124">
        <v>147.072407641115</v>
      </c>
      <c r="N401" s="124">
        <v>64.6093592550323</v>
      </c>
      <c r="O401" s="121">
        <v>0</v>
      </c>
      <c r="P401" s="124">
        <v>0</v>
      </c>
      <c r="Q401" s="124">
        <v>0</v>
      </c>
      <c r="R401" s="124">
        <v>0</v>
      </c>
      <c r="S401" s="124">
        <v>0</v>
      </c>
      <c r="T401" s="124">
        <v>0</v>
      </c>
      <c r="U401" s="121">
        <v>-153.832832645742</v>
      </c>
      <c r="V401" s="124">
        <v>19.0947465294995</v>
      </c>
      <c r="W401" s="124">
        <v>1.50220674206681</v>
      </c>
      <c r="X401" s="124">
        <v>12.9558461303894</v>
      </c>
      <c r="Y401" s="124">
        <v>25.226507969291</v>
      </c>
      <c r="Z401" s="126">
        <v>-212.612140016989</v>
      </c>
      <c r="AA401" s="12"/>
    </row>
    <row r="402" ht="12.75" customHeight="1">
      <c r="A402" t="s" s="117">
        <v>999</v>
      </c>
      <c r="B402" t="s" s="118">
        <v>997</v>
      </c>
      <c r="C402" t="s" s="118">
        <v>374</v>
      </c>
      <c r="D402" t="s" s="118">
        <v>310</v>
      </c>
      <c r="E402" s="119">
        <v>1183.696801148640</v>
      </c>
      <c r="F402" s="119">
        <v>420.402526690234</v>
      </c>
      <c r="G402" s="119">
        <v>1604.099327838880</v>
      </c>
      <c r="H402" s="119">
        <v>13902.1060771156</v>
      </c>
      <c r="I402" s="120">
        <v>50</v>
      </c>
      <c r="J402" s="121">
        <v>1100.881160318640</v>
      </c>
      <c r="K402" s="119">
        <v>1100.881160318640</v>
      </c>
      <c r="L402" s="121">
        <v>234.998915237907</v>
      </c>
      <c r="M402" s="119">
        <v>160.785244704508</v>
      </c>
      <c r="N402" s="119">
        <v>74.2136705333989</v>
      </c>
      <c r="O402" s="121">
        <v>0</v>
      </c>
      <c r="P402" s="119">
        <v>0</v>
      </c>
      <c r="Q402" s="119">
        <v>0</v>
      </c>
      <c r="R402" s="119">
        <v>0</v>
      </c>
      <c r="S402" s="119">
        <v>0</v>
      </c>
      <c r="T402" s="119">
        <v>0</v>
      </c>
      <c r="U402" s="121">
        <v>-152.183274407898</v>
      </c>
      <c r="V402" s="119">
        <v>21.1132890202773</v>
      </c>
      <c r="W402" s="119">
        <v>1.67969186069759</v>
      </c>
      <c r="X402" s="119">
        <v>13.3107558223273</v>
      </c>
      <c r="Y402" s="119">
        <v>29.3578876899511</v>
      </c>
      <c r="Z402" s="122">
        <v>-217.644898801152</v>
      </c>
      <c r="AA402" s="12"/>
    </row>
    <row r="403" ht="12.75" customHeight="1">
      <c r="A403" t="s" s="117">
        <v>1000</v>
      </c>
      <c r="B403" t="s" s="123">
        <v>1001</v>
      </c>
      <c r="C403" t="s" s="123">
        <v>374</v>
      </c>
      <c r="D403" t="s" s="123">
        <v>310</v>
      </c>
      <c r="E403" s="124">
        <v>1435.739286859120</v>
      </c>
      <c r="F403" s="124">
        <v>520.976737262085</v>
      </c>
      <c r="G403" s="124">
        <v>1956.716024121210</v>
      </c>
      <c r="H403" s="124">
        <v>16546.5070067878</v>
      </c>
      <c r="I403" s="125">
        <v>50</v>
      </c>
      <c r="J403" s="121">
        <v>1398.509256768910</v>
      </c>
      <c r="K403" s="124">
        <v>1398.509256768910</v>
      </c>
      <c r="L403" s="121">
        <v>262.884021406480</v>
      </c>
      <c r="M403" s="124">
        <v>181.728446678166</v>
      </c>
      <c r="N403" s="124">
        <v>81.15557472831421</v>
      </c>
      <c r="O403" s="121">
        <v>0</v>
      </c>
      <c r="P403" s="124">
        <v>0</v>
      </c>
      <c r="Q403" s="124">
        <v>0</v>
      </c>
      <c r="R403" s="124">
        <v>0</v>
      </c>
      <c r="S403" s="124">
        <v>0</v>
      </c>
      <c r="T403" s="124">
        <v>0</v>
      </c>
      <c r="U403" s="121">
        <v>-225.653991316274</v>
      </c>
      <c r="V403" s="124">
        <v>24.2623088213982</v>
      </c>
      <c r="W403" s="124">
        <v>1.86384244446475</v>
      </c>
      <c r="X403" s="124">
        <v>17.4041009470418</v>
      </c>
      <c r="Y403" s="124">
        <v>31.6655248128032</v>
      </c>
      <c r="Z403" s="126">
        <v>-300.849768341982</v>
      </c>
      <c r="AA403" s="12"/>
    </row>
    <row r="404" ht="12.75" customHeight="1">
      <c r="A404" t="s" s="117">
        <v>1002</v>
      </c>
      <c r="B404" t="s" s="118">
        <v>997</v>
      </c>
      <c r="C404" t="s" s="118">
        <v>374</v>
      </c>
      <c r="D404" t="s" s="118">
        <v>310</v>
      </c>
      <c r="E404" s="119">
        <v>1616.733767974840</v>
      </c>
      <c r="F404" s="119">
        <v>590.826842239384</v>
      </c>
      <c r="G404" s="119">
        <v>2207.560610214220</v>
      </c>
      <c r="H404" s="119">
        <v>18299.9711001553</v>
      </c>
      <c r="I404" s="120">
        <v>50</v>
      </c>
      <c r="J404" s="121">
        <v>1610.178739658</v>
      </c>
      <c r="K404" s="119">
        <v>1610.178739658</v>
      </c>
      <c r="L404" s="121">
        <v>277.593913280505</v>
      </c>
      <c r="M404" s="119">
        <v>190.725049772327</v>
      </c>
      <c r="N404" s="119">
        <v>86.86886350817871</v>
      </c>
      <c r="O404" s="121">
        <v>0</v>
      </c>
      <c r="P404" s="119">
        <v>0</v>
      </c>
      <c r="Q404" s="119">
        <v>0</v>
      </c>
      <c r="R404" s="119">
        <v>0</v>
      </c>
      <c r="S404" s="119">
        <v>0</v>
      </c>
      <c r="T404" s="119">
        <v>0</v>
      </c>
      <c r="U404" s="121">
        <v>-271.038884963665</v>
      </c>
      <c r="V404" s="119">
        <v>26.1827132074683</v>
      </c>
      <c r="W404" s="119">
        <v>1.96739791704859</v>
      </c>
      <c r="X404" s="119">
        <v>19.5942992847165</v>
      </c>
      <c r="Y404" s="119">
        <v>33.9056658590466</v>
      </c>
      <c r="Z404" s="122">
        <v>-352.688961231945</v>
      </c>
      <c r="AA404" s="12"/>
    </row>
    <row r="405" ht="12.75" customHeight="1">
      <c r="A405" t="s" s="117">
        <v>1003</v>
      </c>
      <c r="B405" t="s" s="123">
        <v>1004</v>
      </c>
      <c r="C405" t="s" s="123">
        <v>374</v>
      </c>
      <c r="D405" t="s" s="123">
        <v>310</v>
      </c>
      <c r="E405" s="124">
        <v>1009.779669815660</v>
      </c>
      <c r="F405" s="124">
        <v>362.012201380574</v>
      </c>
      <c r="G405" s="124">
        <v>1371.791871196240</v>
      </c>
      <c r="H405" s="124">
        <v>12773.8112142597</v>
      </c>
      <c r="I405" s="125">
        <v>30</v>
      </c>
      <c r="J405" s="121">
        <v>539.208246770380</v>
      </c>
      <c r="K405" s="124">
        <v>539.208246770380</v>
      </c>
      <c r="L405" s="121">
        <v>288.364523173902</v>
      </c>
      <c r="M405" s="124">
        <v>15.2049978082515</v>
      </c>
      <c r="N405" s="124">
        <v>273.159525365650</v>
      </c>
      <c r="O405" s="121">
        <v>71.92368571100999</v>
      </c>
      <c r="P405" s="124">
        <v>0</v>
      </c>
      <c r="Q405" s="124">
        <v>71.92368571100999</v>
      </c>
      <c r="R405" s="124">
        <v>0</v>
      </c>
      <c r="S405" s="124">
        <v>0</v>
      </c>
      <c r="T405" s="124">
        <v>0</v>
      </c>
      <c r="U405" s="121">
        <v>110.283214160372</v>
      </c>
      <c r="V405" s="124">
        <v>254.95959072</v>
      </c>
      <c r="W405" s="124">
        <v>13.2566782381023</v>
      </c>
      <c r="X405" s="124">
        <v>36.101738351394</v>
      </c>
      <c r="Y405" s="124">
        <v>2.892827020218</v>
      </c>
      <c r="Z405" s="126">
        <v>-196.927620169342</v>
      </c>
      <c r="AA405" s="12"/>
    </row>
    <row r="406" ht="12.75" customHeight="1">
      <c r="A406" t="s" s="117">
        <v>1005</v>
      </c>
      <c r="B406" t="s" s="118">
        <v>1001</v>
      </c>
      <c r="C406" t="s" s="118">
        <v>374</v>
      </c>
      <c r="D406" t="s" s="118">
        <v>310</v>
      </c>
      <c r="E406" s="119">
        <v>933.863058953040</v>
      </c>
      <c r="F406" s="119">
        <v>346.845701056494</v>
      </c>
      <c r="G406" s="119">
        <v>1280.708760009530</v>
      </c>
      <c r="H406" s="119">
        <v>10925.9278319916</v>
      </c>
      <c r="I406" s="120">
        <v>50</v>
      </c>
      <c r="J406" s="121">
        <v>946.331382856881</v>
      </c>
      <c r="K406" s="119">
        <v>946.331382856881</v>
      </c>
      <c r="L406" s="121">
        <v>163.500981710422</v>
      </c>
      <c r="M406" s="119">
        <v>126.845796481638</v>
      </c>
      <c r="N406" s="119">
        <v>36.6551852287839</v>
      </c>
      <c r="O406" s="121">
        <v>0</v>
      </c>
      <c r="P406" s="119">
        <v>0</v>
      </c>
      <c r="Q406" s="119">
        <v>0</v>
      </c>
      <c r="R406" s="119">
        <v>0</v>
      </c>
      <c r="S406" s="119">
        <v>0</v>
      </c>
      <c r="T406" s="119">
        <v>0</v>
      </c>
      <c r="U406" s="121">
        <v>-175.969305614263</v>
      </c>
      <c r="V406" s="119">
        <v>13.8978788660175</v>
      </c>
      <c r="W406" s="119">
        <v>1.21349307441467</v>
      </c>
      <c r="X406" s="119">
        <v>13.3062402943245</v>
      </c>
      <c r="Y406" s="119">
        <v>17.9023141115555</v>
      </c>
      <c r="Z406" s="122">
        <v>-222.289231960575</v>
      </c>
      <c r="AA406" s="12"/>
    </row>
    <row r="407" ht="12.75" customHeight="1">
      <c r="A407" t="s" s="117">
        <v>1006</v>
      </c>
      <c r="B407" t="s" s="123">
        <v>1001</v>
      </c>
      <c r="C407" t="s" s="123">
        <v>374</v>
      </c>
      <c r="D407" t="s" s="123">
        <v>310</v>
      </c>
      <c r="E407" s="124">
        <v>1163.885142946670</v>
      </c>
      <c r="F407" s="124">
        <v>437.736482733136</v>
      </c>
      <c r="G407" s="124">
        <v>1601.621625679810</v>
      </c>
      <c r="H407" s="124">
        <v>13166.5607298656</v>
      </c>
      <c r="I407" s="125">
        <v>50</v>
      </c>
      <c r="J407" s="121">
        <v>1224.222484277540</v>
      </c>
      <c r="K407" s="124">
        <v>1224.222484277540</v>
      </c>
      <c r="L407" s="121">
        <v>180.336866678701</v>
      </c>
      <c r="M407" s="124">
        <v>137.858228050505</v>
      </c>
      <c r="N407" s="124">
        <v>42.4786386281958</v>
      </c>
      <c r="O407" s="121">
        <v>0</v>
      </c>
      <c r="P407" s="124">
        <v>0</v>
      </c>
      <c r="Q407" s="124">
        <v>0</v>
      </c>
      <c r="R407" s="124">
        <v>0</v>
      </c>
      <c r="S407" s="124">
        <v>0</v>
      </c>
      <c r="T407" s="124">
        <v>0</v>
      </c>
      <c r="U407" s="121">
        <v>-240.674208009571</v>
      </c>
      <c r="V407" s="124">
        <v>15.928447871635</v>
      </c>
      <c r="W407" s="124">
        <v>1.34788681541043</v>
      </c>
      <c r="X407" s="124">
        <v>16.2714270110252</v>
      </c>
      <c r="Y407" s="124">
        <v>21.0144384758574</v>
      </c>
      <c r="Z407" s="126">
        <v>-295.236408183498</v>
      </c>
      <c r="AA407" s="12"/>
    </row>
    <row r="408" ht="12.75" customHeight="1">
      <c r="A408" t="s" s="117">
        <v>1007</v>
      </c>
      <c r="B408" t="s" s="118">
        <v>1001</v>
      </c>
      <c r="C408" t="s" s="118">
        <v>374</v>
      </c>
      <c r="D408" t="s" s="118">
        <v>310</v>
      </c>
      <c r="E408" s="119">
        <v>1391.182986395210</v>
      </c>
      <c r="F408" s="119">
        <v>528.653930404252</v>
      </c>
      <c r="G408" s="119">
        <v>1919.836916799460</v>
      </c>
      <c r="H408" s="119">
        <v>15250.7684028453</v>
      </c>
      <c r="I408" s="120">
        <v>50</v>
      </c>
      <c r="J408" s="121">
        <v>1510.726656989090</v>
      </c>
      <c r="K408" s="119">
        <v>1510.726656989090</v>
      </c>
      <c r="L408" s="121">
        <v>190.309671558070</v>
      </c>
      <c r="M408" s="119">
        <v>144.177382681958</v>
      </c>
      <c r="N408" s="119">
        <v>46.1322888761116</v>
      </c>
      <c r="O408" s="121">
        <v>0</v>
      </c>
      <c r="P408" s="119">
        <v>0</v>
      </c>
      <c r="Q408" s="119">
        <v>0</v>
      </c>
      <c r="R408" s="119">
        <v>0</v>
      </c>
      <c r="S408" s="119">
        <v>0</v>
      </c>
      <c r="T408" s="119">
        <v>0</v>
      </c>
      <c r="U408" s="121">
        <v>-309.853342151953</v>
      </c>
      <c r="V408" s="119">
        <v>17.6856559226536</v>
      </c>
      <c r="W408" s="119">
        <v>1.42089821225359</v>
      </c>
      <c r="X408" s="119">
        <v>19.3098166475543</v>
      </c>
      <c r="Y408" s="119">
        <v>22.7269986618228</v>
      </c>
      <c r="Z408" s="122">
        <v>-370.996711596237</v>
      </c>
      <c r="AA408" s="12"/>
    </row>
    <row r="409" ht="12.75" customHeight="1">
      <c r="A409" t="s" s="117">
        <v>1008</v>
      </c>
      <c r="B409" t="s" s="123">
        <v>1009</v>
      </c>
      <c r="C409" t="s" s="123">
        <v>374</v>
      </c>
      <c r="D409" t="s" s="123">
        <v>310</v>
      </c>
      <c r="E409" s="124">
        <v>2302.4031140246</v>
      </c>
      <c r="F409" s="124">
        <v>756.050131752116</v>
      </c>
      <c r="G409" s="124">
        <v>3058.453245776720</v>
      </c>
      <c r="H409" s="124">
        <v>27670.7347500212</v>
      </c>
      <c r="I409" s="125">
        <v>100</v>
      </c>
      <c r="J409" s="121">
        <v>1313.455943554490</v>
      </c>
      <c r="K409" s="124">
        <v>1313.455943554490</v>
      </c>
      <c r="L409" s="121">
        <v>381.476898959815</v>
      </c>
      <c r="M409" s="124">
        <v>83.6953243043975</v>
      </c>
      <c r="N409" s="124">
        <v>297.781574655417</v>
      </c>
      <c r="O409" s="121">
        <v>494.944986778192</v>
      </c>
      <c r="P409" s="124">
        <v>15.7312430589554</v>
      </c>
      <c r="Q409" s="124">
        <v>479.213743719237</v>
      </c>
      <c r="R409" s="124">
        <v>0</v>
      </c>
      <c r="S409" s="124">
        <v>0</v>
      </c>
      <c r="T409" s="124">
        <v>0</v>
      </c>
      <c r="U409" s="121">
        <v>112.525284732107</v>
      </c>
      <c r="V409" s="124">
        <v>259.959682647645</v>
      </c>
      <c r="W409" s="124">
        <v>39.3721912655678</v>
      </c>
      <c r="X409" s="124">
        <v>29.9629399705677</v>
      </c>
      <c r="Y409" s="124">
        <v>0.994362521669361</v>
      </c>
      <c r="Z409" s="126">
        <v>-217.763891673343</v>
      </c>
      <c r="AA409" s="12"/>
    </row>
    <row r="410" ht="12.75" customHeight="1">
      <c r="A410" t="s" s="117">
        <v>1010</v>
      </c>
      <c r="B410" t="s" s="118">
        <v>1011</v>
      </c>
      <c r="C410" t="s" s="118">
        <v>374</v>
      </c>
      <c r="D410" t="s" s="118">
        <v>310</v>
      </c>
      <c r="E410" s="119">
        <v>2229.234274501570</v>
      </c>
      <c r="F410" s="119">
        <v>717.735910601237</v>
      </c>
      <c r="G410" s="119">
        <v>2946.970185102810</v>
      </c>
      <c r="H410" s="119">
        <v>22435.2976472135</v>
      </c>
      <c r="I410" s="120">
        <v>100</v>
      </c>
      <c r="J410" s="121">
        <v>1227.460338284370</v>
      </c>
      <c r="K410" s="119">
        <v>1227.460338284370</v>
      </c>
      <c r="L410" s="121">
        <v>314.742320384076</v>
      </c>
      <c r="M410" s="119">
        <v>22.1184869220482</v>
      </c>
      <c r="N410" s="119">
        <v>292.623833462028</v>
      </c>
      <c r="O410" s="121">
        <v>526.4074728961029</v>
      </c>
      <c r="P410" s="119">
        <v>47.1937291768661</v>
      </c>
      <c r="Q410" s="119">
        <v>479.213743719237</v>
      </c>
      <c r="R410" s="119">
        <v>0</v>
      </c>
      <c r="S410" s="119">
        <v>0</v>
      </c>
      <c r="T410" s="119">
        <v>0</v>
      </c>
      <c r="U410" s="121">
        <v>160.624142937021</v>
      </c>
      <c r="V410" s="119">
        <v>269.959866502935</v>
      </c>
      <c r="W410" s="119">
        <v>13.8103993812816</v>
      </c>
      <c r="X410" s="119">
        <v>39.6502626631607</v>
      </c>
      <c r="Y410" s="119">
        <v>0.4222801579872</v>
      </c>
      <c r="Z410" s="122">
        <v>-163.218665768344</v>
      </c>
      <c r="AA410" s="12"/>
    </row>
    <row r="411" ht="12.75" customHeight="1">
      <c r="A411" t="s" s="117">
        <v>1012</v>
      </c>
      <c r="B411" t="s" s="123">
        <v>1013</v>
      </c>
      <c r="C411" t="s" s="123">
        <v>247</v>
      </c>
      <c r="D411" t="s" s="123">
        <v>310</v>
      </c>
      <c r="E411" s="124">
        <v>0.108603947893413</v>
      </c>
      <c r="F411" s="124">
        <v>0.0325811856626839</v>
      </c>
      <c r="G411" s="124">
        <v>0.141185133556097</v>
      </c>
      <c r="H411" s="124">
        <v>0.938926517383795</v>
      </c>
      <c r="I411" s="125">
        <v>2</v>
      </c>
      <c r="J411" s="121">
        <v>0.0919413322056</v>
      </c>
      <c r="K411" s="124">
        <v>0.0919413322056</v>
      </c>
      <c r="L411" s="121">
        <v>0.000718798090308</v>
      </c>
      <c r="M411" s="124">
        <v>0.00017063497026</v>
      </c>
      <c r="N411" s="124">
        <v>0.000548163120048</v>
      </c>
      <c r="O411" s="121">
        <v>0</v>
      </c>
      <c r="P411" s="124">
        <v>0</v>
      </c>
      <c r="Q411" s="124">
        <v>0</v>
      </c>
      <c r="R411" s="124">
        <v>0</v>
      </c>
      <c r="S411" s="124">
        <v>0</v>
      </c>
      <c r="T411" s="124">
        <v>0</v>
      </c>
      <c r="U411" s="121">
        <v>0.015943817597505</v>
      </c>
      <c r="V411" s="124">
        <v>0.00076487877216</v>
      </c>
      <c r="W411" s="124">
        <v>0.000167791054089</v>
      </c>
      <c r="X411" s="124">
        <v>0.014965284006996</v>
      </c>
      <c r="Y411" s="124">
        <v>4.586376426e-05</v>
      </c>
      <c r="Z411" s="126">
        <v>0</v>
      </c>
      <c r="AA411" s="12"/>
    </row>
    <row r="412" ht="12.75" customHeight="1">
      <c r="A412" t="s" s="117">
        <v>1014</v>
      </c>
      <c r="B412" t="s" s="118">
        <v>503</v>
      </c>
      <c r="C412" t="s" s="118">
        <v>243</v>
      </c>
      <c r="D412" t="s" s="118">
        <v>310</v>
      </c>
      <c r="E412" s="119">
        <v>35.7177026556103</v>
      </c>
      <c r="F412" s="119">
        <v>11.9414123229815</v>
      </c>
      <c r="G412" s="119">
        <v>47.6591149785918</v>
      </c>
      <c r="H412" s="119">
        <v>370.760839998966</v>
      </c>
      <c r="I412" s="120">
        <v>100</v>
      </c>
      <c r="J412" s="121">
        <v>37.470525137840</v>
      </c>
      <c r="K412" s="119">
        <v>37.470525137840</v>
      </c>
      <c r="L412" s="121">
        <v>1.89837437736789</v>
      </c>
      <c r="M412" s="119">
        <v>0.195244604784</v>
      </c>
      <c r="N412" s="119">
        <v>1.70312977258389</v>
      </c>
      <c r="O412" s="121">
        <v>0</v>
      </c>
      <c r="P412" s="119">
        <v>0</v>
      </c>
      <c r="Q412" s="119">
        <v>0</v>
      </c>
      <c r="R412" s="119">
        <v>0</v>
      </c>
      <c r="S412" s="119">
        <v>0</v>
      </c>
      <c r="T412" s="119">
        <v>0</v>
      </c>
      <c r="U412" s="121">
        <v>-3.6511968595976</v>
      </c>
      <c r="V412" s="119">
        <v>0.420683324688</v>
      </c>
      <c r="W412" s="119">
        <v>0.015123321678894</v>
      </c>
      <c r="X412" s="119">
        <v>0</v>
      </c>
      <c r="Y412" s="119">
        <v>0</v>
      </c>
      <c r="Z412" s="122">
        <v>-4.0870035059645</v>
      </c>
      <c r="AA412" s="12"/>
    </row>
    <row r="413" ht="12.75" customHeight="1">
      <c r="A413" t="s" s="117">
        <v>1015</v>
      </c>
      <c r="B413" t="s" s="123">
        <v>1016</v>
      </c>
      <c r="C413" t="s" s="123">
        <v>247</v>
      </c>
      <c r="D413" t="s" s="123">
        <v>310</v>
      </c>
      <c r="E413" s="124">
        <v>13.332879097002</v>
      </c>
      <c r="F413" s="124">
        <v>4.21145692026282</v>
      </c>
      <c r="G413" s="124">
        <v>17.5443360172648</v>
      </c>
      <c r="H413" s="124">
        <v>191.570290404843</v>
      </c>
      <c r="I413" s="125">
        <v>100</v>
      </c>
      <c r="J413" s="121">
        <v>9.54685645147635</v>
      </c>
      <c r="K413" s="124">
        <v>9.54685645147635</v>
      </c>
      <c r="L413" s="121">
        <v>2.74546490274257</v>
      </c>
      <c r="M413" s="124">
        <v>1.9494295514271</v>
      </c>
      <c r="N413" s="124">
        <v>0.796035351315474</v>
      </c>
      <c r="O413" s="121">
        <v>0</v>
      </c>
      <c r="P413" s="124">
        <v>0</v>
      </c>
      <c r="Q413" s="124">
        <v>0</v>
      </c>
      <c r="R413" s="124">
        <v>0</v>
      </c>
      <c r="S413" s="124">
        <v>0</v>
      </c>
      <c r="T413" s="124">
        <v>0</v>
      </c>
      <c r="U413" s="121">
        <v>1.04055774278304</v>
      </c>
      <c r="V413" s="124">
        <v>0.94261374998448</v>
      </c>
      <c r="W413" s="124">
        <v>0.656696870365707</v>
      </c>
      <c r="X413" s="124">
        <v>0.139977003785968</v>
      </c>
      <c r="Y413" s="124">
        <v>0.006580198026784</v>
      </c>
      <c r="Z413" s="126">
        <v>-0.7053100793799</v>
      </c>
      <c r="AA413" s="12"/>
    </row>
    <row r="414" ht="12.75" customHeight="1">
      <c r="A414" t="s" s="117">
        <v>1017</v>
      </c>
      <c r="B414" t="s" s="118">
        <v>1017</v>
      </c>
      <c r="C414" t="s" s="118">
        <v>247</v>
      </c>
      <c r="D414" t="s" s="118">
        <v>310</v>
      </c>
      <c r="E414" s="119">
        <v>40.8065034291362</v>
      </c>
      <c r="F414" s="119">
        <v>13.2225035490661</v>
      </c>
      <c r="G414" s="119">
        <v>54.0290069782024</v>
      </c>
      <c r="H414" s="119">
        <v>529.615547393410</v>
      </c>
      <c r="I414" s="120">
        <v>100</v>
      </c>
      <c r="J414" s="121">
        <v>34.9161709546892</v>
      </c>
      <c r="K414" s="119">
        <v>34.9161709546892</v>
      </c>
      <c r="L414" s="121">
        <v>5.83195604313699</v>
      </c>
      <c r="M414" s="119">
        <v>3.83002001766495</v>
      </c>
      <c r="N414" s="119">
        <v>2.00193602547204</v>
      </c>
      <c r="O414" s="121">
        <v>0</v>
      </c>
      <c r="P414" s="119">
        <v>0</v>
      </c>
      <c r="Q414" s="119">
        <v>0</v>
      </c>
      <c r="R414" s="119">
        <v>0</v>
      </c>
      <c r="S414" s="119">
        <v>0</v>
      </c>
      <c r="T414" s="119">
        <v>0</v>
      </c>
      <c r="U414" s="121">
        <v>0.0583764313100863</v>
      </c>
      <c r="V414" s="119">
        <v>1.74357953518904</v>
      </c>
      <c r="W414" s="119">
        <v>1.29317371791227</v>
      </c>
      <c r="X414" s="119">
        <v>0.274364553373432</v>
      </c>
      <c r="Y414" s="119">
        <v>0.015765274536048</v>
      </c>
      <c r="Z414" s="122">
        <v>-3.2685066497007</v>
      </c>
      <c r="AA414" s="12"/>
    </row>
    <row r="415" ht="12.75" customHeight="1">
      <c r="A415" t="s" s="117">
        <v>1018</v>
      </c>
      <c r="B415" t="s" s="123">
        <v>1018</v>
      </c>
      <c r="C415" t="s" s="123">
        <v>247</v>
      </c>
      <c r="D415" t="s" s="123">
        <v>310</v>
      </c>
      <c r="E415" s="124">
        <v>46.6557699520818</v>
      </c>
      <c r="F415" s="124">
        <v>15.1071194970378</v>
      </c>
      <c r="G415" s="124">
        <v>61.7628894491196</v>
      </c>
      <c r="H415" s="124">
        <v>606.815289140147</v>
      </c>
      <c r="I415" s="125">
        <v>100</v>
      </c>
      <c r="J415" s="121">
        <v>39.7686773448364</v>
      </c>
      <c r="K415" s="124">
        <v>39.7686773448364</v>
      </c>
      <c r="L415" s="121">
        <v>6.73335061671079</v>
      </c>
      <c r="M415" s="124">
        <v>4.4397709654599</v>
      </c>
      <c r="N415" s="124">
        <v>2.29357965125089</v>
      </c>
      <c r="O415" s="121">
        <v>0</v>
      </c>
      <c r="P415" s="124">
        <v>0</v>
      </c>
      <c r="Q415" s="124">
        <v>0</v>
      </c>
      <c r="R415" s="124">
        <v>0</v>
      </c>
      <c r="S415" s="124">
        <v>0</v>
      </c>
      <c r="T415" s="124">
        <v>0</v>
      </c>
      <c r="U415" s="121">
        <v>0.153741990534593</v>
      </c>
      <c r="V415" s="124">
        <v>2.0198866071096</v>
      </c>
      <c r="W415" s="124">
        <v>1.49892324266553</v>
      </c>
      <c r="X415" s="124">
        <v>0.318072036049664</v>
      </c>
      <c r="Y415" s="124">
        <v>0.018153141744096</v>
      </c>
      <c r="Z415" s="126">
        <v>-3.7012930370343</v>
      </c>
      <c r="AA415" s="12"/>
    </row>
    <row r="416" ht="12.75" customHeight="1">
      <c r="A416" t="s" s="117">
        <v>1019</v>
      </c>
      <c r="B416" t="s" s="118">
        <v>1020</v>
      </c>
      <c r="C416" t="s" s="118">
        <v>62</v>
      </c>
      <c r="D416" t="s" s="118">
        <v>310</v>
      </c>
      <c r="E416" s="119">
        <v>0.141376712750516</v>
      </c>
      <c r="F416" s="119">
        <v>0.273521422682851</v>
      </c>
      <c r="G416" s="119">
        <v>0.414898135433367</v>
      </c>
      <c r="H416" s="119">
        <v>2.59946194993865</v>
      </c>
      <c r="I416" s="120">
        <v>50</v>
      </c>
      <c r="J416" s="121">
        <v>0.908028894922333</v>
      </c>
      <c r="K416" s="119">
        <v>0.908028894922333</v>
      </c>
      <c r="L416" s="121">
        <v>0.0026289267507873</v>
      </c>
      <c r="M416" s="119">
        <v>0.00240721867837186</v>
      </c>
      <c r="N416" s="119">
        <v>0.000221708072415446</v>
      </c>
      <c r="O416" s="121">
        <v>0</v>
      </c>
      <c r="P416" s="119">
        <v>0</v>
      </c>
      <c r="Q416" s="119">
        <v>0</v>
      </c>
      <c r="R416" s="119">
        <v>0</v>
      </c>
      <c r="S416" s="119">
        <v>0</v>
      </c>
      <c r="T416" s="119">
        <v>0</v>
      </c>
      <c r="U416" s="121">
        <v>-0.769281108922604</v>
      </c>
      <c r="V416" s="119">
        <v>0.000221708072415446</v>
      </c>
      <c r="W416" s="119">
        <v>0.000810430288385192</v>
      </c>
      <c r="X416" s="119">
        <v>0</v>
      </c>
      <c r="Y416" s="119">
        <v>4.80793463689341e-05</v>
      </c>
      <c r="Z416" s="122">
        <v>-0.770361326629774</v>
      </c>
      <c r="AA416" s="12"/>
    </row>
    <row r="417" ht="12.75" customHeight="1">
      <c r="A417" t="s" s="117">
        <v>1021</v>
      </c>
      <c r="B417" t="s" s="123">
        <v>1021</v>
      </c>
      <c r="C417" t="s" s="123">
        <v>247</v>
      </c>
      <c r="D417" t="s" s="123">
        <v>310</v>
      </c>
      <c r="E417" s="124">
        <v>35.0400092466406</v>
      </c>
      <c r="F417" s="124">
        <v>11.3627193042162</v>
      </c>
      <c r="G417" s="124">
        <v>46.4027285508568</v>
      </c>
      <c r="H417" s="124">
        <v>453.515404400310</v>
      </c>
      <c r="I417" s="125">
        <v>100</v>
      </c>
      <c r="J417" s="121">
        <v>30.055532949173</v>
      </c>
      <c r="K417" s="124">
        <v>30.055532949173</v>
      </c>
      <c r="L417" s="121">
        <v>4.98491099421596</v>
      </c>
      <c r="M417" s="124">
        <v>3.27510698519025</v>
      </c>
      <c r="N417" s="124">
        <v>1.70980400902571</v>
      </c>
      <c r="O417" s="121">
        <v>0</v>
      </c>
      <c r="P417" s="124">
        <v>0</v>
      </c>
      <c r="Q417" s="124">
        <v>0</v>
      </c>
      <c r="R417" s="124">
        <v>0</v>
      </c>
      <c r="S417" s="124">
        <v>0</v>
      </c>
      <c r="T417" s="124">
        <v>0</v>
      </c>
      <c r="U417" s="121">
        <v>-0.000434696748424113</v>
      </c>
      <c r="V417" s="124">
        <v>1.48125017854704</v>
      </c>
      <c r="W417" s="124">
        <v>1.10588629131682</v>
      </c>
      <c r="X417" s="124">
        <v>0.234597038942259</v>
      </c>
      <c r="Y417" s="124">
        <v>0.01355205681256</v>
      </c>
      <c r="Z417" s="126">
        <v>-2.8357202623671</v>
      </c>
      <c r="AA417" s="12"/>
    </row>
    <row r="418" ht="12.75" customHeight="1">
      <c r="A418" t="s" s="117">
        <v>1022</v>
      </c>
      <c r="B418" t="s" s="118">
        <v>1023</v>
      </c>
      <c r="C418" t="s" s="118">
        <v>62</v>
      </c>
      <c r="D418" t="s" s="118">
        <v>310</v>
      </c>
      <c r="E418" s="119">
        <v>0.141376712750516</v>
      </c>
      <c r="F418" s="119">
        <v>0.273521422682851</v>
      </c>
      <c r="G418" s="119">
        <v>0.414898135433367</v>
      </c>
      <c r="H418" s="119">
        <v>2.59946194993865</v>
      </c>
      <c r="I418" s="120">
        <v>50</v>
      </c>
      <c r="J418" s="121">
        <v>0.908028894922333</v>
      </c>
      <c r="K418" s="119">
        <v>0.908028894922333</v>
      </c>
      <c r="L418" s="121">
        <v>0.0026289267507873</v>
      </c>
      <c r="M418" s="119">
        <v>0.00240721867837186</v>
      </c>
      <c r="N418" s="119">
        <v>0.000221708072415446</v>
      </c>
      <c r="O418" s="121">
        <v>0</v>
      </c>
      <c r="P418" s="119">
        <v>0</v>
      </c>
      <c r="Q418" s="119">
        <v>0</v>
      </c>
      <c r="R418" s="119">
        <v>0</v>
      </c>
      <c r="S418" s="119">
        <v>0</v>
      </c>
      <c r="T418" s="119">
        <v>0</v>
      </c>
      <c r="U418" s="121">
        <v>-0.769281108922604</v>
      </c>
      <c r="V418" s="119">
        <v>0.000221708072415446</v>
      </c>
      <c r="W418" s="119">
        <v>0.000810430288385192</v>
      </c>
      <c r="X418" s="119">
        <v>0</v>
      </c>
      <c r="Y418" s="119">
        <v>4.80793463689341e-05</v>
      </c>
      <c r="Z418" s="122">
        <v>-0.770361326629774</v>
      </c>
      <c r="AA418" s="12"/>
    </row>
    <row r="419" ht="12.75" customHeight="1">
      <c r="A419" t="s" s="117">
        <v>1024</v>
      </c>
      <c r="B419" t="s" s="123">
        <v>1025</v>
      </c>
      <c r="C419" t="s" s="123">
        <v>62</v>
      </c>
      <c r="D419" t="s" s="123">
        <v>310</v>
      </c>
      <c r="E419" s="124">
        <v>0.232557330525701</v>
      </c>
      <c r="F419" s="124">
        <v>0.0711211091463743</v>
      </c>
      <c r="G419" s="124">
        <v>0.303678439672075</v>
      </c>
      <c r="H419" s="124">
        <v>1.43113936703716</v>
      </c>
      <c r="I419" s="125">
        <v>50</v>
      </c>
      <c r="J419" s="121">
        <v>0.227219392143833</v>
      </c>
      <c r="K419" s="124">
        <v>0.227219392143833</v>
      </c>
      <c r="L419" s="121">
        <v>0.00277901769397935</v>
      </c>
      <c r="M419" s="124">
        <v>0.000704725550073</v>
      </c>
      <c r="N419" s="124">
        <v>0.00207429214390635</v>
      </c>
      <c r="O419" s="121">
        <v>0</v>
      </c>
      <c r="P419" s="124">
        <v>0</v>
      </c>
      <c r="Q419" s="124">
        <v>0</v>
      </c>
      <c r="R419" s="124">
        <v>0</v>
      </c>
      <c r="S419" s="124">
        <v>0</v>
      </c>
      <c r="T419" s="124">
        <v>0</v>
      </c>
      <c r="U419" s="121">
        <v>0.00255892068788838</v>
      </c>
      <c r="V419" s="124">
        <v>0.00248915057268763</v>
      </c>
      <c r="W419" s="124">
        <v>0.0006577438467348</v>
      </c>
      <c r="X419" s="124">
        <v>0.00352956661784562</v>
      </c>
      <c r="Y419" s="124">
        <v>0.0003954835258376</v>
      </c>
      <c r="Z419" s="126">
        <v>-0.00451302387521726</v>
      </c>
      <c r="AA419" s="12"/>
    </row>
    <row r="420" ht="12.75" customHeight="1">
      <c r="A420" t="s" s="117">
        <v>1026</v>
      </c>
      <c r="B420" t="s" s="118">
        <v>1027</v>
      </c>
      <c r="C420" t="s" s="118">
        <v>247</v>
      </c>
      <c r="D420" t="s" s="118">
        <v>310</v>
      </c>
      <c r="E420" s="119">
        <v>22.3411007345832</v>
      </c>
      <c r="F420" s="119">
        <v>6.38127676059274</v>
      </c>
      <c r="G420" s="119">
        <v>28.722377495176</v>
      </c>
      <c r="H420" s="119">
        <v>200.490217313304</v>
      </c>
      <c r="I420" s="120">
        <v>50</v>
      </c>
      <c r="J420" s="121">
        <v>20.572089041714</v>
      </c>
      <c r="K420" s="119">
        <v>20.572089041714</v>
      </c>
      <c r="L420" s="121">
        <v>0.44885977551945</v>
      </c>
      <c r="M420" s="119">
        <v>0</v>
      </c>
      <c r="N420" s="119">
        <v>0.44885977551945</v>
      </c>
      <c r="O420" s="121">
        <v>0</v>
      </c>
      <c r="P420" s="119">
        <v>0</v>
      </c>
      <c r="Q420" s="119">
        <v>0</v>
      </c>
      <c r="R420" s="119">
        <v>0</v>
      </c>
      <c r="S420" s="119">
        <v>0</v>
      </c>
      <c r="T420" s="119">
        <v>0</v>
      </c>
      <c r="U420" s="121">
        <v>1.32015191734975</v>
      </c>
      <c r="V420" s="119">
        <v>0.09012194323295</v>
      </c>
      <c r="W420" s="119">
        <v>0.0982213610105995</v>
      </c>
      <c r="X420" s="119">
        <v>0.015986152074216</v>
      </c>
      <c r="Y420" s="119">
        <v>0.0456434165274176</v>
      </c>
      <c r="Z420" s="122">
        <v>1.07017904450457</v>
      </c>
      <c r="AA420" s="12"/>
    </row>
    <row r="421" ht="12.75" customHeight="1">
      <c r="A421" t="s" s="117">
        <v>1028</v>
      </c>
      <c r="B421" t="s" s="123">
        <v>1029</v>
      </c>
      <c r="C421" t="s" s="123">
        <v>374</v>
      </c>
      <c r="D421" t="s" s="123">
        <v>310</v>
      </c>
      <c r="E421" s="124">
        <v>887.336960912229</v>
      </c>
      <c r="F421" s="124">
        <v>869.858227795023</v>
      </c>
      <c r="G421" s="124">
        <v>1757.195188707250</v>
      </c>
      <c r="H421" s="124">
        <v>11545.3335900984</v>
      </c>
      <c r="I421" s="125">
        <v>50</v>
      </c>
      <c r="J421" s="121">
        <v>2877.224305737670</v>
      </c>
      <c r="K421" s="124">
        <v>2877.224305737670</v>
      </c>
      <c r="L421" s="121">
        <v>17.6868388694604</v>
      </c>
      <c r="M421" s="124">
        <v>6.32187007224176</v>
      </c>
      <c r="N421" s="124">
        <v>11.3649687972186</v>
      </c>
      <c r="O421" s="121">
        <v>0</v>
      </c>
      <c r="P421" s="124">
        <v>0</v>
      </c>
      <c r="Q421" s="124">
        <v>0</v>
      </c>
      <c r="R421" s="124">
        <v>0</v>
      </c>
      <c r="S421" s="124">
        <v>0</v>
      </c>
      <c r="T421" s="124">
        <v>0</v>
      </c>
      <c r="U421" s="121">
        <v>-2007.5741836949</v>
      </c>
      <c r="V421" s="124">
        <v>2.75738035089124</v>
      </c>
      <c r="W421" s="124">
        <v>0.0897693473463403</v>
      </c>
      <c r="X421" s="124">
        <v>0.54539748531472</v>
      </c>
      <c r="Y421" s="124">
        <v>1.22361897586241</v>
      </c>
      <c r="Z421" s="126">
        <v>-2012.190349854320</v>
      </c>
      <c r="AA421" s="12"/>
    </row>
    <row r="422" ht="12.75" customHeight="1">
      <c r="A422" t="s" s="117">
        <v>1030</v>
      </c>
      <c r="B422" t="s" s="118">
        <v>1031</v>
      </c>
      <c r="C422" t="s" s="118">
        <v>374</v>
      </c>
      <c r="D422" t="s" s="118">
        <v>310</v>
      </c>
      <c r="E422" s="119">
        <v>893.376712470073</v>
      </c>
      <c r="F422" s="119">
        <v>881.607766861712</v>
      </c>
      <c r="G422" s="119">
        <v>1774.984479331790</v>
      </c>
      <c r="H422" s="119">
        <v>11656.737705128</v>
      </c>
      <c r="I422" s="120">
        <v>50</v>
      </c>
      <c r="J422" s="121">
        <v>2916.264064130930</v>
      </c>
      <c r="K422" s="119">
        <v>2916.264064130930</v>
      </c>
      <c r="L422" s="121">
        <v>17.7999111248086</v>
      </c>
      <c r="M422" s="119">
        <v>6.42540888491336</v>
      </c>
      <c r="N422" s="119">
        <v>11.3745022398952</v>
      </c>
      <c r="O422" s="121">
        <v>0</v>
      </c>
      <c r="P422" s="119">
        <v>0</v>
      </c>
      <c r="Q422" s="119">
        <v>0</v>
      </c>
      <c r="R422" s="119">
        <v>0</v>
      </c>
      <c r="S422" s="119">
        <v>0</v>
      </c>
      <c r="T422" s="119">
        <v>0</v>
      </c>
      <c r="U422" s="121">
        <v>-2040.687262785670</v>
      </c>
      <c r="V422" s="119">
        <v>2.76691379356786</v>
      </c>
      <c r="W422" s="119">
        <v>0.0904665086849958</v>
      </c>
      <c r="X422" s="119">
        <v>0.54539748531472</v>
      </c>
      <c r="Y422" s="119">
        <v>1.22568638925114</v>
      </c>
      <c r="Z422" s="122">
        <v>-2045.315726962490</v>
      </c>
      <c r="AA422" s="12"/>
    </row>
    <row r="423" ht="12.75" customHeight="1">
      <c r="A423" t="s" s="117">
        <v>1032</v>
      </c>
      <c r="B423" t="s" s="123">
        <v>1031</v>
      </c>
      <c r="C423" t="s" s="123">
        <v>374</v>
      </c>
      <c r="D423" t="s" s="123">
        <v>310</v>
      </c>
      <c r="E423" s="124">
        <v>1243.260924809310</v>
      </c>
      <c r="F423" s="124">
        <v>1562.261297445960</v>
      </c>
      <c r="G423" s="124">
        <v>2805.522222255270</v>
      </c>
      <c r="H423" s="124">
        <v>18110.4039967271</v>
      </c>
      <c r="I423" s="125">
        <v>50</v>
      </c>
      <c r="J423" s="121">
        <v>5177.846346866210</v>
      </c>
      <c r="K423" s="124">
        <v>5177.846346866210</v>
      </c>
      <c r="L423" s="121">
        <v>24.3502131730041</v>
      </c>
      <c r="M423" s="124">
        <v>12.4234363817728</v>
      </c>
      <c r="N423" s="124">
        <v>11.9267767912312</v>
      </c>
      <c r="O423" s="121">
        <v>0</v>
      </c>
      <c r="P423" s="124">
        <v>0</v>
      </c>
      <c r="Q423" s="124">
        <v>0</v>
      </c>
      <c r="R423" s="124">
        <v>0</v>
      </c>
      <c r="S423" s="124">
        <v>0</v>
      </c>
      <c r="T423" s="124">
        <v>0</v>
      </c>
      <c r="U423" s="121">
        <v>-3958.9356352299</v>
      </c>
      <c r="V423" s="124">
        <v>3.31918834490385</v>
      </c>
      <c r="W423" s="124">
        <v>0.13085322716385</v>
      </c>
      <c r="X423" s="124">
        <v>0.54539748531472</v>
      </c>
      <c r="Y423" s="124">
        <v>1.3454521276538</v>
      </c>
      <c r="Z423" s="126">
        <v>-3964.276526414940</v>
      </c>
      <c r="AA423" s="12"/>
    </row>
    <row r="424" ht="12.75" customHeight="1">
      <c r="A424" t="s" s="117">
        <v>1033</v>
      </c>
      <c r="B424" t="s" s="118">
        <v>1034</v>
      </c>
      <c r="C424" t="s" s="118">
        <v>243</v>
      </c>
      <c r="D424" t="s" s="118">
        <v>310</v>
      </c>
      <c r="E424" s="119">
        <v>3.59335370772724</v>
      </c>
      <c r="F424" s="119">
        <v>1.53330457190132</v>
      </c>
      <c r="G424" s="119">
        <v>5.12665827962856</v>
      </c>
      <c r="H424" s="119">
        <v>43.5105928652874</v>
      </c>
      <c r="I424" s="120">
        <v>50</v>
      </c>
      <c r="J424" s="121">
        <v>4.39856593595425</v>
      </c>
      <c r="K424" s="119">
        <v>4.39856593595425</v>
      </c>
      <c r="L424" s="121">
        <v>0.175875105834085</v>
      </c>
      <c r="M424" s="119">
        <v>0.0270105902056125</v>
      </c>
      <c r="N424" s="119">
        <v>0.148864515628473</v>
      </c>
      <c r="O424" s="121">
        <v>0</v>
      </c>
      <c r="P424" s="119">
        <v>0</v>
      </c>
      <c r="Q424" s="119">
        <v>0</v>
      </c>
      <c r="R424" s="119">
        <v>0</v>
      </c>
      <c r="S424" s="119">
        <v>0</v>
      </c>
      <c r="T424" s="119">
        <v>0</v>
      </c>
      <c r="U424" s="121">
        <v>-0.9810873340610941</v>
      </c>
      <c r="V424" s="119">
        <v>0</v>
      </c>
      <c r="W424" s="119">
        <v>0.0143210966005066</v>
      </c>
      <c r="X424" s="119">
        <v>0.521582568788957</v>
      </c>
      <c r="Y424" s="119">
        <v>0.0006703293997647</v>
      </c>
      <c r="Z424" s="122">
        <v>-1.51766132885032</v>
      </c>
      <c r="AA424" s="12"/>
    </row>
    <row r="425" ht="12.75" customHeight="1">
      <c r="A425" t="s" s="117">
        <v>1035</v>
      </c>
      <c r="B425" t="s" s="123">
        <v>1036</v>
      </c>
      <c r="C425" t="s" s="123">
        <v>243</v>
      </c>
      <c r="D425" t="s" s="123">
        <v>310</v>
      </c>
      <c r="E425" s="124">
        <v>5.03210106127108</v>
      </c>
      <c r="F425" s="124">
        <v>1.94509832610899</v>
      </c>
      <c r="G425" s="124">
        <v>6.97719938738007</v>
      </c>
      <c r="H425" s="124">
        <v>46.4698564156058</v>
      </c>
      <c r="I425" s="125">
        <v>50</v>
      </c>
      <c r="J425" s="121">
        <v>6.21823709501894</v>
      </c>
      <c r="K425" s="124">
        <v>6.21823709501894</v>
      </c>
      <c r="L425" s="121">
        <v>0.217581891332601</v>
      </c>
      <c r="M425" s="124">
        <v>0.0287374011561225</v>
      </c>
      <c r="N425" s="124">
        <v>0.188844490176478</v>
      </c>
      <c r="O425" s="121">
        <v>0</v>
      </c>
      <c r="P425" s="124">
        <v>0</v>
      </c>
      <c r="Q425" s="124">
        <v>0</v>
      </c>
      <c r="R425" s="124">
        <v>0</v>
      </c>
      <c r="S425" s="124">
        <v>0</v>
      </c>
      <c r="T425" s="124">
        <v>0</v>
      </c>
      <c r="U425" s="121">
        <v>-1.40371792508046</v>
      </c>
      <c r="V425" s="124">
        <v>0</v>
      </c>
      <c r="W425" s="124">
        <v>0.0159320089782121</v>
      </c>
      <c r="X425" s="124">
        <v>0.0316112949224708</v>
      </c>
      <c r="Y425" s="124">
        <v>0.0002985391402032</v>
      </c>
      <c r="Z425" s="126">
        <v>-1.45155976812135</v>
      </c>
      <c r="AA425" s="12"/>
    </row>
    <row r="426" ht="12.75" customHeight="1">
      <c r="A426" t="s" s="117">
        <v>1037</v>
      </c>
      <c r="B426" t="s" s="118">
        <v>1038</v>
      </c>
      <c r="C426" t="s" s="118">
        <v>243</v>
      </c>
      <c r="D426" t="s" s="118">
        <v>310</v>
      </c>
      <c r="E426" s="119">
        <v>6.29449185323652</v>
      </c>
      <c r="F426" s="119">
        <v>2.26036987669806</v>
      </c>
      <c r="G426" s="119">
        <v>8.554861729934579</v>
      </c>
      <c r="H426" s="119">
        <v>54.0254571356825</v>
      </c>
      <c r="I426" s="120">
        <v>50</v>
      </c>
      <c r="J426" s="121">
        <v>7.0927684634231</v>
      </c>
      <c r="K426" s="119">
        <v>7.0927684634231</v>
      </c>
      <c r="L426" s="121">
        <v>0.284073443368955</v>
      </c>
      <c r="M426" s="119">
        <v>0.064620066002058</v>
      </c>
      <c r="N426" s="119">
        <v>0.219453377366897</v>
      </c>
      <c r="O426" s="121">
        <v>0</v>
      </c>
      <c r="P426" s="119">
        <v>0</v>
      </c>
      <c r="Q426" s="119">
        <v>0</v>
      </c>
      <c r="R426" s="119">
        <v>0</v>
      </c>
      <c r="S426" s="119">
        <v>0</v>
      </c>
      <c r="T426" s="119">
        <v>0</v>
      </c>
      <c r="U426" s="121">
        <v>-1.08235005355553</v>
      </c>
      <c r="V426" s="119">
        <v>0</v>
      </c>
      <c r="W426" s="119">
        <v>0.0366229767027589</v>
      </c>
      <c r="X426" s="119">
        <v>0.10857324228436</v>
      </c>
      <c r="Y426" s="119">
        <v>0.0125278304842776</v>
      </c>
      <c r="Z426" s="122">
        <v>-1.24007410302693</v>
      </c>
      <c r="AA426" s="12"/>
    </row>
    <row r="427" ht="12.75" customHeight="1">
      <c r="A427" t="s" s="117">
        <v>1039</v>
      </c>
      <c r="B427" t="s" s="123">
        <v>1040</v>
      </c>
      <c r="C427" t="s" s="123">
        <v>243</v>
      </c>
      <c r="D427" t="s" s="123">
        <v>310</v>
      </c>
      <c r="E427" s="124">
        <v>3.12591770916133</v>
      </c>
      <c r="F427" s="124">
        <v>1.39082786510381</v>
      </c>
      <c r="G427" s="124">
        <v>4.51674557426514</v>
      </c>
      <c r="H427" s="124">
        <v>32.7812059396946</v>
      </c>
      <c r="I427" s="125">
        <v>50</v>
      </c>
      <c r="J427" s="121">
        <v>4.43243687025005</v>
      </c>
      <c r="K427" s="124">
        <v>4.43243687025005</v>
      </c>
      <c r="L427" s="121">
        <v>0.162254767479753</v>
      </c>
      <c r="M427" s="124">
        <v>0.027222941281959</v>
      </c>
      <c r="N427" s="124">
        <v>0.135031826197794</v>
      </c>
      <c r="O427" s="121">
        <v>0</v>
      </c>
      <c r="P427" s="124">
        <v>0</v>
      </c>
      <c r="Q427" s="124">
        <v>0</v>
      </c>
      <c r="R427" s="124">
        <v>0</v>
      </c>
      <c r="S427" s="124">
        <v>0</v>
      </c>
      <c r="T427" s="124">
        <v>0</v>
      </c>
      <c r="U427" s="121">
        <v>-1.46877392856847</v>
      </c>
      <c r="V427" s="124">
        <v>0</v>
      </c>
      <c r="W427" s="124">
        <v>0.0145185130956595</v>
      </c>
      <c r="X427" s="124">
        <v>0.0265840094919232</v>
      </c>
      <c r="Y427" s="124">
        <v>0.0002985391402032</v>
      </c>
      <c r="Z427" s="126">
        <v>-1.51017499029626</v>
      </c>
      <c r="AA427" s="12"/>
    </row>
    <row r="428" ht="12.75" customHeight="1">
      <c r="A428" t="s" s="117">
        <v>1041</v>
      </c>
      <c r="B428" t="s" s="118">
        <v>1038</v>
      </c>
      <c r="C428" t="s" s="118">
        <v>243</v>
      </c>
      <c r="D428" t="s" s="118">
        <v>310</v>
      </c>
      <c r="E428" s="119">
        <v>6.0786839725077</v>
      </c>
      <c r="F428" s="119">
        <v>2.17581873943286</v>
      </c>
      <c r="G428" s="119">
        <v>8.254502711940569</v>
      </c>
      <c r="H428" s="119">
        <v>52.1570263860543</v>
      </c>
      <c r="I428" s="120">
        <v>50</v>
      </c>
      <c r="J428" s="121">
        <v>6.8254316231903</v>
      </c>
      <c r="K428" s="119">
        <v>6.8254316231903</v>
      </c>
      <c r="L428" s="121">
        <v>0.273710748785456</v>
      </c>
      <c r="M428" s="119">
        <v>0.0624662193705435</v>
      </c>
      <c r="N428" s="119">
        <v>0.211244529414912</v>
      </c>
      <c r="O428" s="121">
        <v>0</v>
      </c>
      <c r="P428" s="119">
        <v>0</v>
      </c>
      <c r="Q428" s="119">
        <v>0</v>
      </c>
      <c r="R428" s="119">
        <v>0</v>
      </c>
      <c r="S428" s="119">
        <v>0</v>
      </c>
      <c r="T428" s="119">
        <v>0</v>
      </c>
      <c r="U428" s="121">
        <v>-1.02045839946805</v>
      </c>
      <c r="V428" s="119">
        <v>0</v>
      </c>
      <c r="W428" s="119">
        <v>0.0355087169340176</v>
      </c>
      <c r="X428" s="119">
        <v>0.105867785913178</v>
      </c>
      <c r="Y428" s="119">
        <v>0.0122099684223784</v>
      </c>
      <c r="Z428" s="122">
        <v>-1.17404487073763</v>
      </c>
      <c r="AA428" s="12"/>
    </row>
    <row r="429" ht="12.75" customHeight="1">
      <c r="A429" t="s" s="117">
        <v>1042</v>
      </c>
      <c r="B429" t="s" s="123">
        <v>1036</v>
      </c>
      <c r="C429" t="s" s="123">
        <v>243</v>
      </c>
      <c r="D429" t="s" s="123">
        <v>310</v>
      </c>
      <c r="E429" s="124">
        <v>4.92391569426814</v>
      </c>
      <c r="F429" s="124">
        <v>1.91423829143787</v>
      </c>
      <c r="G429" s="124">
        <v>6.83815398570602</v>
      </c>
      <c r="H429" s="124">
        <v>45.4236222923117</v>
      </c>
      <c r="I429" s="125">
        <v>50</v>
      </c>
      <c r="J429" s="121">
        <v>6.12025201305505</v>
      </c>
      <c r="K429" s="124">
        <v>6.12025201305505</v>
      </c>
      <c r="L429" s="121">
        <v>0.214399089315754</v>
      </c>
      <c r="M429" s="124">
        <v>0.0285507188912025</v>
      </c>
      <c r="N429" s="124">
        <v>0.185848370424552</v>
      </c>
      <c r="O429" s="121">
        <v>0</v>
      </c>
      <c r="P429" s="124">
        <v>0</v>
      </c>
      <c r="Q429" s="124">
        <v>0</v>
      </c>
      <c r="R429" s="124">
        <v>0</v>
      </c>
      <c r="S429" s="124">
        <v>0</v>
      </c>
      <c r="T429" s="124">
        <v>0</v>
      </c>
      <c r="U429" s="121">
        <v>-1.41073540810266</v>
      </c>
      <c r="V429" s="124">
        <v>0</v>
      </c>
      <c r="W429" s="124">
        <v>0.0156265112300983</v>
      </c>
      <c r="X429" s="124">
        <v>0.030214294033744</v>
      </c>
      <c r="Y429" s="124">
        <v>0.0003021436082888</v>
      </c>
      <c r="Z429" s="126">
        <v>-1.45687835697479</v>
      </c>
      <c r="AA429" s="12"/>
    </row>
    <row r="430" ht="12.75" customHeight="1">
      <c r="A430" t="s" s="117">
        <v>1043</v>
      </c>
      <c r="B430" t="s" s="118">
        <v>1044</v>
      </c>
      <c r="C430" t="s" s="118">
        <v>243</v>
      </c>
      <c r="D430" t="s" s="118">
        <v>310</v>
      </c>
      <c r="E430" s="119">
        <v>3.01572395276535</v>
      </c>
      <c r="F430" s="119">
        <v>1.32615163137084</v>
      </c>
      <c r="G430" s="119">
        <v>4.34187558413619</v>
      </c>
      <c r="H430" s="119">
        <v>31.8147733837787</v>
      </c>
      <c r="I430" s="120">
        <v>50</v>
      </c>
      <c r="J430" s="121">
        <v>4.22579252104485</v>
      </c>
      <c r="K430" s="119">
        <v>4.22579252104485</v>
      </c>
      <c r="L430" s="121">
        <v>0.154713082919254</v>
      </c>
      <c r="M430" s="119">
        <v>0.0259605024654375</v>
      </c>
      <c r="N430" s="119">
        <v>0.128752580453816</v>
      </c>
      <c r="O430" s="121">
        <v>0</v>
      </c>
      <c r="P430" s="119">
        <v>0</v>
      </c>
      <c r="Q430" s="119">
        <v>0</v>
      </c>
      <c r="R430" s="119">
        <v>0</v>
      </c>
      <c r="S430" s="119">
        <v>0</v>
      </c>
      <c r="T430" s="119">
        <v>0</v>
      </c>
      <c r="U430" s="121">
        <v>-1.36478165119875</v>
      </c>
      <c r="V430" s="119">
        <v>0</v>
      </c>
      <c r="W430" s="119">
        <v>0.013920196436591</v>
      </c>
      <c r="X430" s="119">
        <v>0.0257968269577308</v>
      </c>
      <c r="Y430" s="119">
        <v>0.0002826348892688</v>
      </c>
      <c r="Z430" s="122">
        <v>-1.40478130948235</v>
      </c>
      <c r="AA430" s="12"/>
    </row>
    <row r="431" ht="12.75" customHeight="1">
      <c r="A431" t="s" s="117">
        <v>1045</v>
      </c>
      <c r="B431" t="s" s="123">
        <v>1046</v>
      </c>
      <c r="C431" t="s" s="123">
        <v>243</v>
      </c>
      <c r="D431" t="s" s="123">
        <v>310</v>
      </c>
      <c r="E431" s="124">
        <v>6.19103789066394</v>
      </c>
      <c r="F431" s="124">
        <v>2.22931946293204</v>
      </c>
      <c r="G431" s="124">
        <v>8.42035735359598</v>
      </c>
      <c r="H431" s="124">
        <v>53.1508420943866</v>
      </c>
      <c r="I431" s="125">
        <v>50</v>
      </c>
      <c r="J431" s="121">
        <v>6.9970860123427</v>
      </c>
      <c r="K431" s="124">
        <v>6.9970860123427</v>
      </c>
      <c r="L431" s="121">
        <v>0.279943413677593</v>
      </c>
      <c r="M431" s="124">
        <v>0.063504639469161</v>
      </c>
      <c r="N431" s="124">
        <v>0.216438774208432</v>
      </c>
      <c r="O431" s="121">
        <v>0</v>
      </c>
      <c r="P431" s="124">
        <v>0</v>
      </c>
      <c r="Q431" s="124">
        <v>0</v>
      </c>
      <c r="R431" s="124">
        <v>0</v>
      </c>
      <c r="S431" s="124">
        <v>0</v>
      </c>
      <c r="T431" s="124">
        <v>0</v>
      </c>
      <c r="U431" s="121">
        <v>-1.08599153535636</v>
      </c>
      <c r="V431" s="124">
        <v>0</v>
      </c>
      <c r="W431" s="124">
        <v>0.0358979494563758</v>
      </c>
      <c r="X431" s="124">
        <v>0.10591133300618</v>
      </c>
      <c r="Y431" s="124">
        <v>0.0122258726733128</v>
      </c>
      <c r="Z431" s="126">
        <v>-1.24002669049223</v>
      </c>
      <c r="AA431" s="12"/>
    </row>
    <row r="432" ht="12.75" customHeight="1">
      <c r="A432" t="s" s="117">
        <v>1047</v>
      </c>
      <c r="B432" t="s" s="118">
        <v>1048</v>
      </c>
      <c r="C432" t="s" s="118">
        <v>243</v>
      </c>
      <c r="D432" t="s" s="118">
        <v>310</v>
      </c>
      <c r="E432" s="119">
        <v>4.00562877932706</v>
      </c>
      <c r="F432" s="119">
        <v>1.62553965721756</v>
      </c>
      <c r="G432" s="119">
        <v>5.63116843654463</v>
      </c>
      <c r="H432" s="119">
        <v>34.6967537628773</v>
      </c>
      <c r="I432" s="120">
        <v>50</v>
      </c>
      <c r="J432" s="121">
        <v>5.171053574710</v>
      </c>
      <c r="K432" s="119">
        <v>5.171053574710</v>
      </c>
      <c r="L432" s="121">
        <v>0.197494026276824</v>
      </c>
      <c r="M432" s="119">
        <v>0.039674648352123</v>
      </c>
      <c r="N432" s="119">
        <v>0.157819377924701</v>
      </c>
      <c r="O432" s="121">
        <v>0</v>
      </c>
      <c r="P432" s="119">
        <v>0</v>
      </c>
      <c r="Q432" s="119">
        <v>0</v>
      </c>
      <c r="R432" s="119">
        <v>0</v>
      </c>
      <c r="S432" s="119">
        <v>0</v>
      </c>
      <c r="T432" s="119">
        <v>0</v>
      </c>
      <c r="U432" s="121">
        <v>-1.36291882165976</v>
      </c>
      <c r="V432" s="119">
        <v>0</v>
      </c>
      <c r="W432" s="119">
        <v>0.0194524086810796</v>
      </c>
      <c r="X432" s="119">
        <v>0.0248411250104699</v>
      </c>
      <c r="Y432" s="119">
        <v>0.005624174069706</v>
      </c>
      <c r="Z432" s="122">
        <v>-1.41283652942102</v>
      </c>
      <c r="AA432" s="12"/>
    </row>
    <row r="433" ht="12.75" customHeight="1">
      <c r="A433" t="s" s="117">
        <v>1049</v>
      </c>
      <c r="B433" t="s" s="123">
        <v>1050</v>
      </c>
      <c r="C433" t="s" s="123">
        <v>243</v>
      </c>
      <c r="D433" t="s" s="123">
        <v>310</v>
      </c>
      <c r="E433" s="124">
        <v>6.07888906240428</v>
      </c>
      <c r="F433" s="124">
        <v>2.25913473892763</v>
      </c>
      <c r="G433" s="124">
        <v>8.338023801331911</v>
      </c>
      <c r="H433" s="124">
        <v>63.9451857920696</v>
      </c>
      <c r="I433" s="125">
        <v>50</v>
      </c>
      <c r="J433" s="121">
        <v>6.21823709501894</v>
      </c>
      <c r="K433" s="124">
        <v>6.21823709501894</v>
      </c>
      <c r="L433" s="121">
        <v>0.248070862239393</v>
      </c>
      <c r="M433" s="124">
        <v>0.0287374011561225</v>
      </c>
      <c r="N433" s="124">
        <v>0.219333461083271</v>
      </c>
      <c r="O433" s="121">
        <v>0</v>
      </c>
      <c r="P433" s="124">
        <v>0</v>
      </c>
      <c r="Q433" s="124">
        <v>0</v>
      </c>
      <c r="R433" s="124">
        <v>0</v>
      </c>
      <c r="S433" s="124">
        <v>0</v>
      </c>
      <c r="T433" s="124">
        <v>0</v>
      </c>
      <c r="U433" s="121">
        <v>-0.387418894854054</v>
      </c>
      <c r="V433" s="124">
        <v>0</v>
      </c>
      <c r="W433" s="124">
        <v>0.0159320089782121</v>
      </c>
      <c r="X433" s="124">
        <v>1.04513828527187</v>
      </c>
      <c r="Y433" s="124">
        <v>0.003070579017207</v>
      </c>
      <c r="Z433" s="126">
        <v>-1.45155976812135</v>
      </c>
      <c r="AA433" s="12"/>
    </row>
    <row r="434" ht="12.75" customHeight="1">
      <c r="A434" t="s" s="117">
        <v>1051</v>
      </c>
      <c r="B434" t="s" s="118">
        <v>1052</v>
      </c>
      <c r="C434" t="s" s="118">
        <v>243</v>
      </c>
      <c r="D434" t="s" s="118">
        <v>310</v>
      </c>
      <c r="E434" s="119">
        <v>2.31490978487536</v>
      </c>
      <c r="F434" s="119">
        <v>0.851533018832905</v>
      </c>
      <c r="G434" s="119">
        <v>3.16644280370827</v>
      </c>
      <c r="H434" s="119">
        <v>24.0943938451923</v>
      </c>
      <c r="I434" s="120">
        <v>25</v>
      </c>
      <c r="J434" s="121">
        <v>2.5428533731728</v>
      </c>
      <c r="K434" s="119">
        <v>2.5428533731728</v>
      </c>
      <c r="L434" s="121">
        <v>0.11916948813128</v>
      </c>
      <c r="M434" s="119">
        <v>0.03649638279186</v>
      </c>
      <c r="N434" s="119">
        <v>0.08267310533941991</v>
      </c>
      <c r="O434" s="121">
        <v>0</v>
      </c>
      <c r="P434" s="119">
        <v>0</v>
      </c>
      <c r="Q434" s="119">
        <v>0</v>
      </c>
      <c r="R434" s="119">
        <v>0</v>
      </c>
      <c r="S434" s="119">
        <v>0</v>
      </c>
      <c r="T434" s="119">
        <v>0</v>
      </c>
      <c r="U434" s="121">
        <v>-0.347113076428718</v>
      </c>
      <c r="V434" s="119">
        <v>0</v>
      </c>
      <c r="W434" s="119">
        <v>0.016561828269486</v>
      </c>
      <c r="X434" s="119">
        <v>0.156627726800376</v>
      </c>
      <c r="Y434" s="119">
        <v>0.00323086694614</v>
      </c>
      <c r="Z434" s="122">
        <v>-0.52353349844472</v>
      </c>
      <c r="AA434" s="12"/>
    </row>
    <row r="435" ht="12.75" customHeight="1">
      <c r="A435" t="s" s="117">
        <v>1053</v>
      </c>
      <c r="B435" t="s" s="123">
        <v>1054</v>
      </c>
      <c r="C435" t="s" s="123">
        <v>243</v>
      </c>
      <c r="D435" t="s" s="123">
        <v>310</v>
      </c>
      <c r="E435" s="124">
        <v>1.63552184878514</v>
      </c>
      <c r="F435" s="124">
        <v>0.598737512110649</v>
      </c>
      <c r="G435" s="124">
        <v>2.23425936089579</v>
      </c>
      <c r="H435" s="124">
        <v>17.4402662451504</v>
      </c>
      <c r="I435" s="125">
        <v>25</v>
      </c>
      <c r="J435" s="121">
        <v>1.7646979621728</v>
      </c>
      <c r="K435" s="124">
        <v>1.7646979621728</v>
      </c>
      <c r="L435" s="121">
        <v>0.0829585944692104</v>
      </c>
      <c r="M435" s="124">
        <v>0.02482874123436</v>
      </c>
      <c r="N435" s="124">
        <v>0.0581298532348504</v>
      </c>
      <c r="O435" s="121">
        <v>0</v>
      </c>
      <c r="P435" s="124">
        <v>0</v>
      </c>
      <c r="Q435" s="124">
        <v>0</v>
      </c>
      <c r="R435" s="124">
        <v>0</v>
      </c>
      <c r="S435" s="124">
        <v>0</v>
      </c>
      <c r="T435" s="124">
        <v>0</v>
      </c>
      <c r="U435" s="121">
        <v>-0.212134707856868</v>
      </c>
      <c r="V435" s="124">
        <v>0</v>
      </c>
      <c r="W435" s="124">
        <v>0.011505850261236</v>
      </c>
      <c r="X435" s="124">
        <v>0.134312238367376</v>
      </c>
      <c r="Y435" s="124">
        <v>0.00231698245924</v>
      </c>
      <c r="Z435" s="126">
        <v>-0.36026977894472</v>
      </c>
      <c r="AA435" s="12"/>
    </row>
    <row r="436" ht="12.75" customHeight="1">
      <c r="A436" t="s" s="117">
        <v>1055</v>
      </c>
      <c r="B436" t="s" s="118">
        <v>1056</v>
      </c>
      <c r="C436" t="s" s="118">
        <v>250</v>
      </c>
      <c r="D436" t="s" s="118">
        <v>310</v>
      </c>
      <c r="E436" s="119">
        <v>41.8219148441977</v>
      </c>
      <c r="F436" s="119">
        <v>15.0171018570928</v>
      </c>
      <c r="G436" s="119">
        <v>56.8390167012905</v>
      </c>
      <c r="H436" s="119">
        <v>429.866270584533</v>
      </c>
      <c r="I436" s="120">
        <v>999</v>
      </c>
      <c r="J436" s="121">
        <v>40.1358370395248</v>
      </c>
      <c r="K436" s="119">
        <v>40.1358370395248</v>
      </c>
      <c r="L436" s="121">
        <v>7.20955823720486</v>
      </c>
      <c r="M436" s="119">
        <v>5.75158724105274</v>
      </c>
      <c r="N436" s="119">
        <v>1.45797099615212</v>
      </c>
      <c r="O436" s="121">
        <v>0</v>
      </c>
      <c r="P436" s="119">
        <v>0</v>
      </c>
      <c r="Q436" s="119">
        <v>0</v>
      </c>
      <c r="R436" s="119">
        <v>0</v>
      </c>
      <c r="S436" s="119">
        <v>0</v>
      </c>
      <c r="T436" s="119">
        <v>0</v>
      </c>
      <c r="U436" s="121">
        <v>-5.52348043253193</v>
      </c>
      <c r="V436" s="119">
        <v>0</v>
      </c>
      <c r="W436" s="119">
        <v>1.93816483242472</v>
      </c>
      <c r="X436" s="119">
        <v>0.753409195026694</v>
      </c>
      <c r="Y436" s="119">
        <v>0.020034897041568</v>
      </c>
      <c r="Z436" s="122">
        <v>-8.23508935702491</v>
      </c>
      <c r="AA436" s="12"/>
    </row>
    <row r="437" ht="12.75" customHeight="1">
      <c r="A437" t="s" s="117">
        <v>1057</v>
      </c>
      <c r="B437" t="s" s="123">
        <v>1058</v>
      </c>
      <c r="C437" t="s" s="123">
        <v>250</v>
      </c>
      <c r="D437" t="s" s="123">
        <v>310</v>
      </c>
      <c r="E437" s="124">
        <v>45.2079274857065</v>
      </c>
      <c r="F437" s="124">
        <v>16.1104090615596</v>
      </c>
      <c r="G437" s="124">
        <v>61.318336547266</v>
      </c>
      <c r="H437" s="124">
        <v>487.530448517101</v>
      </c>
      <c r="I437" s="125">
        <v>999</v>
      </c>
      <c r="J437" s="121">
        <v>43.6740479166208</v>
      </c>
      <c r="K437" s="124">
        <v>43.6740479166208</v>
      </c>
      <c r="L437" s="121">
        <v>7.31570456351774</v>
      </c>
      <c r="M437" s="124">
        <v>5.75158724105274</v>
      </c>
      <c r="N437" s="124">
        <v>1.564117322465</v>
      </c>
      <c r="O437" s="121">
        <v>0</v>
      </c>
      <c r="P437" s="124">
        <v>0</v>
      </c>
      <c r="Q437" s="124">
        <v>0</v>
      </c>
      <c r="R437" s="124">
        <v>0</v>
      </c>
      <c r="S437" s="124">
        <v>0</v>
      </c>
      <c r="T437" s="124">
        <v>0</v>
      </c>
      <c r="U437" s="121">
        <v>-5.78182499443207</v>
      </c>
      <c r="V437" s="124">
        <v>0</v>
      </c>
      <c r="W437" s="124">
        <v>1.93816483242472</v>
      </c>
      <c r="X437" s="124">
        <v>0.753409195026694</v>
      </c>
      <c r="Y437" s="124">
        <v>0.020034897041568</v>
      </c>
      <c r="Z437" s="126">
        <v>-8.493433918925049</v>
      </c>
      <c r="AA437" s="12"/>
    </row>
    <row r="438" ht="12.75" customHeight="1">
      <c r="A438" t="s" s="117">
        <v>1059</v>
      </c>
      <c r="B438" t="s" s="118">
        <v>1060</v>
      </c>
      <c r="C438" t="s" s="118">
        <v>247</v>
      </c>
      <c r="D438" t="s" s="118">
        <v>310</v>
      </c>
      <c r="E438" s="119">
        <v>40.5286715546445</v>
      </c>
      <c r="F438" s="119">
        <v>13.7440284900927</v>
      </c>
      <c r="G438" s="119">
        <v>54.2727000447372</v>
      </c>
      <c r="H438" s="119">
        <v>100.869645769789</v>
      </c>
      <c r="I438" s="120">
        <v>999</v>
      </c>
      <c r="J438" s="121">
        <v>43.8950807911717</v>
      </c>
      <c r="K438" s="119">
        <v>43.8950807911717</v>
      </c>
      <c r="L438" s="121">
        <v>1.48178062848154</v>
      </c>
      <c r="M438" s="119">
        <v>0.147408983437455</v>
      </c>
      <c r="N438" s="119">
        <v>1.33437164504409</v>
      </c>
      <c r="O438" s="121">
        <v>0</v>
      </c>
      <c r="P438" s="119">
        <v>0</v>
      </c>
      <c r="Q438" s="119">
        <v>0</v>
      </c>
      <c r="R438" s="119">
        <v>0</v>
      </c>
      <c r="S438" s="119">
        <v>0</v>
      </c>
      <c r="T438" s="119">
        <v>0</v>
      </c>
      <c r="U438" s="121">
        <v>-4.84818986500875</v>
      </c>
      <c r="V438" s="119">
        <v>0</v>
      </c>
      <c r="W438" s="119">
        <v>0.0515931442031093</v>
      </c>
      <c r="X438" s="119">
        <v>0.382624552599137</v>
      </c>
      <c r="Y438" s="119">
        <v>0.002347363391416</v>
      </c>
      <c r="Z438" s="122">
        <v>-5.28475492520241</v>
      </c>
      <c r="AA438" s="12"/>
    </row>
    <row r="439" ht="12.75" customHeight="1">
      <c r="A439" t="s" s="117">
        <v>1061</v>
      </c>
      <c r="B439" t="s" s="123">
        <v>1062</v>
      </c>
      <c r="C439" t="s" s="123">
        <v>247</v>
      </c>
      <c r="D439" t="s" s="123">
        <v>310</v>
      </c>
      <c r="E439" s="124">
        <v>42.4671122593697</v>
      </c>
      <c r="F439" s="124">
        <v>14.3200253904816</v>
      </c>
      <c r="G439" s="124">
        <v>56.7871376498512</v>
      </c>
      <c r="H439" s="124">
        <v>128.963151685836</v>
      </c>
      <c r="I439" s="125">
        <v>999</v>
      </c>
      <c r="J439" s="121">
        <v>44.9880991120071</v>
      </c>
      <c r="K439" s="124">
        <v>44.9880991120071</v>
      </c>
      <c r="L439" s="121">
        <v>1.97436555630529</v>
      </c>
      <c r="M439" s="124">
        <v>0.54856583546742</v>
      </c>
      <c r="N439" s="124">
        <v>1.42579972083787</v>
      </c>
      <c r="O439" s="121">
        <v>0</v>
      </c>
      <c r="P439" s="124">
        <v>0</v>
      </c>
      <c r="Q439" s="124">
        <v>0</v>
      </c>
      <c r="R439" s="124">
        <v>0</v>
      </c>
      <c r="S439" s="124">
        <v>0</v>
      </c>
      <c r="T439" s="124">
        <v>0</v>
      </c>
      <c r="U439" s="121">
        <v>-4.49535240894276</v>
      </c>
      <c r="V439" s="124">
        <v>0</v>
      </c>
      <c r="W439" s="124">
        <v>0.186649284386531</v>
      </c>
      <c r="X439" s="124">
        <v>0.580677138707223</v>
      </c>
      <c r="Y439" s="124">
        <v>0.0036249801101696</v>
      </c>
      <c r="Z439" s="126">
        <v>-5.26630381214669</v>
      </c>
      <c r="AA439" s="12"/>
    </row>
    <row r="440" ht="12.75" customHeight="1">
      <c r="A440" t="s" s="117">
        <v>1063</v>
      </c>
      <c r="B440" t="s" s="118">
        <v>1064</v>
      </c>
      <c r="C440" t="s" s="118">
        <v>247</v>
      </c>
      <c r="D440" t="s" s="118">
        <v>310</v>
      </c>
      <c r="E440" s="119">
        <v>0.88541214310697</v>
      </c>
      <c r="F440" s="119">
        <v>0.76743895818079</v>
      </c>
      <c r="G440" s="119">
        <v>1.65285110128776</v>
      </c>
      <c r="H440" s="119">
        <v>4.668213548106</v>
      </c>
      <c r="I440" s="120">
        <v>999</v>
      </c>
      <c r="J440" s="121">
        <v>2.39290439825199</v>
      </c>
      <c r="K440" s="119">
        <v>2.39290439825199</v>
      </c>
      <c r="L440" s="121">
        <v>0.114262622070588</v>
      </c>
      <c r="M440" s="119">
        <v>0.039753988314714</v>
      </c>
      <c r="N440" s="119">
        <v>0.0745086337558744</v>
      </c>
      <c r="O440" s="121">
        <v>0</v>
      </c>
      <c r="P440" s="119">
        <v>0</v>
      </c>
      <c r="Q440" s="119">
        <v>0</v>
      </c>
      <c r="R440" s="119">
        <v>0</v>
      </c>
      <c r="S440" s="119">
        <v>0</v>
      </c>
      <c r="T440" s="119">
        <v>0</v>
      </c>
      <c r="U440" s="121">
        <v>-1.62175487721561</v>
      </c>
      <c r="V440" s="119">
        <v>0</v>
      </c>
      <c r="W440" s="119">
        <v>0.0272423717943661</v>
      </c>
      <c r="X440" s="119">
        <v>0.0231968995863217</v>
      </c>
      <c r="Y440" s="119">
        <v>0.00052346724842298</v>
      </c>
      <c r="Z440" s="122">
        <v>-1.67271761584472</v>
      </c>
      <c r="AA440" s="12"/>
    </row>
    <row r="441" ht="12.75" customHeight="1">
      <c r="A441" t="s" s="117">
        <v>1065</v>
      </c>
      <c r="B441" t="s" s="123">
        <v>1066</v>
      </c>
      <c r="C441" t="s" s="123">
        <v>247</v>
      </c>
      <c r="D441" t="s" s="123">
        <v>310</v>
      </c>
      <c r="E441" s="124">
        <v>1.83695092084543</v>
      </c>
      <c r="F441" s="124">
        <v>1.13179045285772</v>
      </c>
      <c r="G441" s="124">
        <v>2.96874137370316</v>
      </c>
      <c r="H441" s="124">
        <v>23.1428863662932</v>
      </c>
      <c r="I441" s="125">
        <v>50</v>
      </c>
      <c r="J441" s="121">
        <v>3.60590232921601</v>
      </c>
      <c r="K441" s="124">
        <v>3.60590232921601</v>
      </c>
      <c r="L441" s="121">
        <v>0.138902321954087</v>
      </c>
      <c r="M441" s="124">
        <v>0.029019758081814</v>
      </c>
      <c r="N441" s="124">
        <v>0.109882563872273</v>
      </c>
      <c r="O441" s="121">
        <v>0</v>
      </c>
      <c r="P441" s="124">
        <v>0</v>
      </c>
      <c r="Q441" s="124">
        <v>0</v>
      </c>
      <c r="R441" s="124">
        <v>0</v>
      </c>
      <c r="S441" s="124">
        <v>0</v>
      </c>
      <c r="T441" s="124">
        <v>0</v>
      </c>
      <c r="U441" s="121">
        <v>-1.90785373032466</v>
      </c>
      <c r="V441" s="124">
        <v>0</v>
      </c>
      <c r="W441" s="124">
        <v>0.011407974305424</v>
      </c>
      <c r="X441" s="124">
        <v>0.0160166903949945</v>
      </c>
      <c r="Y441" s="124">
        <v>0.00040537707752802</v>
      </c>
      <c r="Z441" s="126">
        <v>-1.93568377210261</v>
      </c>
      <c r="AA441" s="12"/>
    </row>
    <row r="442" ht="12.75" customHeight="1">
      <c r="A442" t="s" s="117">
        <v>1067</v>
      </c>
      <c r="B442" t="s" s="118">
        <v>1068</v>
      </c>
      <c r="C442" t="s" s="118">
        <v>247</v>
      </c>
      <c r="D442" t="s" s="118">
        <v>310</v>
      </c>
      <c r="E442" s="119">
        <v>9.052444165085561</v>
      </c>
      <c r="F442" s="119">
        <v>4.27344422389071</v>
      </c>
      <c r="G442" s="119">
        <v>13.3258883889763</v>
      </c>
      <c r="H442" s="119">
        <v>87.1857889853695</v>
      </c>
      <c r="I442" s="120">
        <v>50</v>
      </c>
      <c r="J442" s="121">
        <v>13.6251096756675</v>
      </c>
      <c r="K442" s="119">
        <v>13.6251096756675</v>
      </c>
      <c r="L442" s="121">
        <v>0.501536720127945</v>
      </c>
      <c r="M442" s="119">
        <v>0.08663923914937199</v>
      </c>
      <c r="N442" s="119">
        <v>0.414897480978573</v>
      </c>
      <c r="O442" s="121">
        <v>0</v>
      </c>
      <c r="P442" s="119">
        <v>0</v>
      </c>
      <c r="Q442" s="119">
        <v>0</v>
      </c>
      <c r="R442" s="119">
        <v>0</v>
      </c>
      <c r="S442" s="119">
        <v>0</v>
      </c>
      <c r="T442" s="119">
        <v>0</v>
      </c>
      <c r="U442" s="121">
        <v>-5.07420223070989</v>
      </c>
      <c r="V442" s="119">
        <v>0</v>
      </c>
      <c r="W442" s="119">
        <v>0.0297010238939287</v>
      </c>
      <c r="X442" s="119">
        <v>0.0870929330827272</v>
      </c>
      <c r="Y442" s="119">
        <v>0.00137316082557847</v>
      </c>
      <c r="Z442" s="122">
        <v>-5.19236934851212</v>
      </c>
      <c r="AA442" s="12"/>
    </row>
    <row r="443" ht="12.75" customHeight="1">
      <c r="A443" t="s" s="117">
        <v>1069</v>
      </c>
      <c r="B443" t="s" s="123">
        <v>1070</v>
      </c>
      <c r="C443" t="s" s="123">
        <v>247</v>
      </c>
      <c r="D443" t="s" s="123">
        <v>310</v>
      </c>
      <c r="E443" s="124">
        <v>2.47649900942209</v>
      </c>
      <c r="F443" s="124">
        <v>1.54886518944929</v>
      </c>
      <c r="G443" s="124">
        <v>4.02536419887137</v>
      </c>
      <c r="H443" s="124">
        <v>32.1768461030749</v>
      </c>
      <c r="I443" s="125">
        <v>50</v>
      </c>
      <c r="J443" s="121">
        <v>4.92813099426076</v>
      </c>
      <c r="K443" s="124">
        <v>4.92813099426076</v>
      </c>
      <c r="L443" s="121">
        <v>0.186901973796115</v>
      </c>
      <c r="M443" s="124">
        <v>0.0365267186599095</v>
      </c>
      <c r="N443" s="124">
        <v>0.150375255136205</v>
      </c>
      <c r="O443" s="121">
        <v>0</v>
      </c>
      <c r="P443" s="124">
        <v>0</v>
      </c>
      <c r="Q443" s="124">
        <v>0</v>
      </c>
      <c r="R443" s="124">
        <v>0</v>
      </c>
      <c r="S443" s="124">
        <v>0</v>
      </c>
      <c r="T443" s="124">
        <v>0</v>
      </c>
      <c r="U443" s="121">
        <v>-2.63853395863479</v>
      </c>
      <c r="V443" s="124">
        <v>0</v>
      </c>
      <c r="W443" s="124">
        <v>0.0124505714197191</v>
      </c>
      <c r="X443" s="124">
        <v>0.0346189408923142</v>
      </c>
      <c r="Y443" s="124">
        <v>0.0007812793074779</v>
      </c>
      <c r="Z443" s="126">
        <v>-2.6863847502543</v>
      </c>
      <c r="AA443" s="12"/>
    </row>
    <row r="444" ht="12.75" customHeight="1">
      <c r="A444" t="s" s="117">
        <v>1071</v>
      </c>
      <c r="B444" t="s" s="118">
        <v>1072</v>
      </c>
      <c r="C444" t="s" s="118">
        <v>247</v>
      </c>
      <c r="D444" t="s" s="118">
        <v>310</v>
      </c>
      <c r="E444" s="119">
        <v>71.5913894771855</v>
      </c>
      <c r="F444" s="119">
        <v>22.1497455121868</v>
      </c>
      <c r="G444" s="119">
        <v>93.7411349893723</v>
      </c>
      <c r="H444" s="119">
        <v>98.0850586654477</v>
      </c>
      <c r="I444" s="120">
        <v>50</v>
      </c>
      <c r="J444" s="121">
        <v>71.30772974019099</v>
      </c>
      <c r="K444" s="119">
        <v>71.30772974019099</v>
      </c>
      <c r="L444" s="121">
        <v>2.25678552787208</v>
      </c>
      <c r="M444" s="119">
        <v>0.106324883985186</v>
      </c>
      <c r="N444" s="119">
        <v>2.1504606438869</v>
      </c>
      <c r="O444" s="121">
        <v>0</v>
      </c>
      <c r="P444" s="119">
        <v>0</v>
      </c>
      <c r="Q444" s="119">
        <v>0</v>
      </c>
      <c r="R444" s="119">
        <v>0</v>
      </c>
      <c r="S444" s="119">
        <v>0</v>
      </c>
      <c r="T444" s="119">
        <v>0</v>
      </c>
      <c r="U444" s="121">
        <v>-1.9731257908776</v>
      </c>
      <c r="V444" s="119">
        <v>0</v>
      </c>
      <c r="W444" s="119">
        <v>0.0444433456899442</v>
      </c>
      <c r="X444" s="119">
        <v>0.216653766365046</v>
      </c>
      <c r="Y444" s="119">
        <v>0.00686972666530422</v>
      </c>
      <c r="Z444" s="122">
        <v>-2.2410926295979</v>
      </c>
      <c r="AA444" s="12"/>
    </row>
    <row r="445" ht="12.75" customHeight="1">
      <c r="A445" t="s" s="117">
        <v>1073</v>
      </c>
      <c r="B445" t="s" s="123">
        <v>1074</v>
      </c>
      <c r="C445" t="s" s="123">
        <v>243</v>
      </c>
      <c r="D445" t="s" s="123">
        <v>310</v>
      </c>
      <c r="E445" s="124">
        <v>2.17198850296233</v>
      </c>
      <c r="F445" s="124">
        <v>0.852676266613813</v>
      </c>
      <c r="G445" s="124">
        <v>3.02466476957614</v>
      </c>
      <c r="H445" s="124">
        <v>25.541406808559</v>
      </c>
      <c r="I445" s="125">
        <v>999</v>
      </c>
      <c r="J445" s="121">
        <v>2.4405945287724</v>
      </c>
      <c r="K445" s="124">
        <v>2.4405945287724</v>
      </c>
      <c r="L445" s="121">
        <v>0.166511096081814</v>
      </c>
      <c r="M445" s="124">
        <v>0.08372699581662001</v>
      </c>
      <c r="N445" s="124">
        <v>0.0827841002651945</v>
      </c>
      <c r="O445" s="121">
        <v>0</v>
      </c>
      <c r="P445" s="124">
        <v>0</v>
      </c>
      <c r="Q445" s="124">
        <v>0</v>
      </c>
      <c r="R445" s="124">
        <v>0</v>
      </c>
      <c r="S445" s="124">
        <v>0</v>
      </c>
      <c r="T445" s="124">
        <v>0</v>
      </c>
      <c r="U445" s="121">
        <v>-0.435117121891887</v>
      </c>
      <c r="V445" s="124">
        <v>0</v>
      </c>
      <c r="W445" s="124">
        <v>0.082331545886343</v>
      </c>
      <c r="X445" s="124">
        <v>0.143805654594264</v>
      </c>
      <c r="Y445" s="124">
        <v>0.00901128377019</v>
      </c>
      <c r="Z445" s="126">
        <v>-0.670265606142684</v>
      </c>
      <c r="AA445" s="12"/>
    </row>
    <row r="446" ht="12.75" customHeight="1">
      <c r="A446" t="s" s="117">
        <v>1075</v>
      </c>
      <c r="B446" t="s" s="118">
        <v>1076</v>
      </c>
      <c r="C446" t="s" s="118">
        <v>243</v>
      </c>
      <c r="D446" t="s" s="118">
        <v>310</v>
      </c>
      <c r="E446" s="119">
        <v>5.59704626894596</v>
      </c>
      <c r="F446" s="119">
        <v>2.19728114858175</v>
      </c>
      <c r="G446" s="119">
        <v>7.79432741752771</v>
      </c>
      <c r="H446" s="119">
        <v>65.81823838871711</v>
      </c>
      <c r="I446" s="120">
        <v>999</v>
      </c>
      <c r="J446" s="121">
        <v>6.2892243626058</v>
      </c>
      <c r="K446" s="119">
        <v>6.2892243626058</v>
      </c>
      <c r="L446" s="121">
        <v>0.429086286056983</v>
      </c>
      <c r="M446" s="119">
        <v>0.21575802768129</v>
      </c>
      <c r="N446" s="119">
        <v>0.213328258375693</v>
      </c>
      <c r="O446" s="121">
        <v>0</v>
      </c>
      <c r="P446" s="119">
        <v>0</v>
      </c>
      <c r="Q446" s="119">
        <v>0</v>
      </c>
      <c r="R446" s="119">
        <v>0</v>
      </c>
      <c r="S446" s="119">
        <v>0</v>
      </c>
      <c r="T446" s="119">
        <v>0</v>
      </c>
      <c r="U446" s="121">
        <v>-1.12126437971682</v>
      </c>
      <c r="V446" s="119">
        <v>0</v>
      </c>
      <c r="W446" s="119">
        <v>0.212162060553268</v>
      </c>
      <c r="X446" s="119">
        <v>0.370576109915988</v>
      </c>
      <c r="Y446" s="119">
        <v>0.023221385100105</v>
      </c>
      <c r="Z446" s="122">
        <v>-1.72722393528618</v>
      </c>
      <c r="AA446" s="12"/>
    </row>
    <row r="447" ht="12.75" customHeight="1">
      <c r="A447" t="s" s="117">
        <v>1077</v>
      </c>
      <c r="B447" t="s" s="123">
        <v>1078</v>
      </c>
      <c r="C447" t="s" s="123">
        <v>243</v>
      </c>
      <c r="D447" t="s" s="123">
        <v>310</v>
      </c>
      <c r="E447" s="124">
        <v>5.96646366054741</v>
      </c>
      <c r="F447" s="124">
        <v>2.06328758548321</v>
      </c>
      <c r="G447" s="124">
        <v>8.029751246030621</v>
      </c>
      <c r="H447" s="124">
        <v>53.9770447684363</v>
      </c>
      <c r="I447" s="125">
        <v>75</v>
      </c>
      <c r="J447" s="121">
        <v>6.12086195861124</v>
      </c>
      <c r="K447" s="124">
        <v>6.12086195861124</v>
      </c>
      <c r="L447" s="121">
        <v>0.344505555935927</v>
      </c>
      <c r="M447" s="124">
        <v>0.144186380839274</v>
      </c>
      <c r="N447" s="124">
        <v>0.200319175096653</v>
      </c>
      <c r="O447" s="121">
        <v>0</v>
      </c>
      <c r="P447" s="124">
        <v>0</v>
      </c>
      <c r="Q447" s="124">
        <v>0</v>
      </c>
      <c r="R447" s="124">
        <v>0</v>
      </c>
      <c r="S447" s="124">
        <v>0</v>
      </c>
      <c r="T447" s="124">
        <v>0</v>
      </c>
      <c r="U447" s="121">
        <v>-0.498903853999758</v>
      </c>
      <c r="V447" s="124">
        <v>0</v>
      </c>
      <c r="W447" s="124">
        <v>0.125239181037634</v>
      </c>
      <c r="X447" s="124">
        <v>0.266051632307187</v>
      </c>
      <c r="Y447" s="124">
        <v>0.0209666837597722</v>
      </c>
      <c r="Z447" s="126">
        <v>-0.911161351104351</v>
      </c>
      <c r="AA447" s="12"/>
    </row>
    <row r="448" ht="12.75" customHeight="1">
      <c r="A448" t="s" s="117">
        <v>1079</v>
      </c>
      <c r="B448" t="s" s="118">
        <v>1080</v>
      </c>
      <c r="C448" t="s" s="118">
        <v>243</v>
      </c>
      <c r="D448" t="s" s="118">
        <v>310</v>
      </c>
      <c r="E448" s="119">
        <v>6.20940494055736</v>
      </c>
      <c r="F448" s="119">
        <v>2.09985475176798</v>
      </c>
      <c r="G448" s="119">
        <v>8.309259692325339</v>
      </c>
      <c r="H448" s="119">
        <v>60.5467534836478</v>
      </c>
      <c r="I448" s="120">
        <v>75</v>
      </c>
      <c r="J448" s="121">
        <v>6.29731665295044</v>
      </c>
      <c r="K448" s="119">
        <v>6.29731665295044</v>
      </c>
      <c r="L448" s="121">
        <v>0.332934502655244</v>
      </c>
      <c r="M448" s="119">
        <v>0.129065117380754</v>
      </c>
      <c r="N448" s="119">
        <v>0.20386938527449</v>
      </c>
      <c r="O448" s="121">
        <v>0</v>
      </c>
      <c r="P448" s="119">
        <v>0</v>
      </c>
      <c r="Q448" s="119">
        <v>0</v>
      </c>
      <c r="R448" s="119">
        <v>0</v>
      </c>
      <c r="S448" s="119">
        <v>0</v>
      </c>
      <c r="T448" s="119">
        <v>0</v>
      </c>
      <c r="U448" s="121">
        <v>-0.420846215048323</v>
      </c>
      <c r="V448" s="119">
        <v>0</v>
      </c>
      <c r="W448" s="119">
        <v>0.110369938636756</v>
      </c>
      <c r="X448" s="119">
        <v>0.239555239020363</v>
      </c>
      <c r="Y448" s="119">
        <v>0.0193392278280322</v>
      </c>
      <c r="Z448" s="122">
        <v>-0.790110620533474</v>
      </c>
      <c r="AA448" s="12"/>
    </row>
    <row r="449" ht="12.75" customHeight="1">
      <c r="A449" t="s" s="117">
        <v>1081</v>
      </c>
      <c r="B449" t="s" s="123">
        <v>1082</v>
      </c>
      <c r="C449" t="s" s="123">
        <v>243</v>
      </c>
      <c r="D449" t="s" s="123">
        <v>310</v>
      </c>
      <c r="E449" s="124">
        <v>5.19358326270422</v>
      </c>
      <c r="F449" s="124">
        <v>1.65092981326689</v>
      </c>
      <c r="G449" s="124">
        <v>6.84451307597111</v>
      </c>
      <c r="H449" s="124">
        <v>50.6999634144376</v>
      </c>
      <c r="I449" s="125">
        <v>75</v>
      </c>
      <c r="J449" s="121">
        <v>5.11453605453152</v>
      </c>
      <c r="K449" s="124">
        <v>5.11453605453152</v>
      </c>
      <c r="L449" s="121">
        <v>0.200971841160172</v>
      </c>
      <c r="M449" s="124">
        <v>0.040687399639314</v>
      </c>
      <c r="N449" s="124">
        <v>0.160284441520858</v>
      </c>
      <c r="O449" s="121">
        <v>0</v>
      </c>
      <c r="P449" s="124">
        <v>0</v>
      </c>
      <c r="Q449" s="124">
        <v>0</v>
      </c>
      <c r="R449" s="124">
        <v>0</v>
      </c>
      <c r="S449" s="124">
        <v>0</v>
      </c>
      <c r="T449" s="124">
        <v>0</v>
      </c>
      <c r="U449" s="121">
        <v>-0.121924632987478</v>
      </c>
      <c r="V449" s="124">
        <v>0</v>
      </c>
      <c r="W449" s="124">
        <v>0.0393800792949347</v>
      </c>
      <c r="X449" s="124">
        <v>0.145044174745054</v>
      </c>
      <c r="Y449" s="124">
        <v>0.0031670091511175</v>
      </c>
      <c r="Z449" s="126">
        <v>-0.309515896178584</v>
      </c>
      <c r="AA449" s="12"/>
    </row>
    <row r="450" ht="12.75" customHeight="1">
      <c r="A450" t="s" s="117">
        <v>1083</v>
      </c>
      <c r="B450" t="s" s="118">
        <v>1084</v>
      </c>
      <c r="C450" t="s" s="118">
        <v>243</v>
      </c>
      <c r="D450" t="s" s="118">
        <v>310</v>
      </c>
      <c r="E450" s="119">
        <v>8.07631569106233</v>
      </c>
      <c r="F450" s="119">
        <v>2.81638587742462</v>
      </c>
      <c r="G450" s="119">
        <v>10.892701568487</v>
      </c>
      <c r="H450" s="119">
        <v>93.51593713251989</v>
      </c>
      <c r="I450" s="120">
        <v>999</v>
      </c>
      <c r="J450" s="121">
        <v>7.409509001132</v>
      </c>
      <c r="K450" s="119">
        <v>7.409509001132</v>
      </c>
      <c r="L450" s="121">
        <v>1.44580013491231</v>
      </c>
      <c r="M450" s="119">
        <v>1.1723646236976</v>
      </c>
      <c r="N450" s="119">
        <v>0.273435511214709</v>
      </c>
      <c r="O450" s="121">
        <v>0</v>
      </c>
      <c r="P450" s="119">
        <v>0</v>
      </c>
      <c r="Q450" s="119">
        <v>0</v>
      </c>
      <c r="R450" s="119">
        <v>0</v>
      </c>
      <c r="S450" s="119">
        <v>0</v>
      </c>
      <c r="T450" s="119">
        <v>0</v>
      </c>
      <c r="U450" s="121">
        <v>-0.778993444981984</v>
      </c>
      <c r="V450" s="119">
        <v>0</v>
      </c>
      <c r="W450" s="119">
        <v>0.39495744514908</v>
      </c>
      <c r="X450" s="119">
        <v>0.133702475885076</v>
      </c>
      <c r="Y450" s="119">
        <v>0.00398349462656</v>
      </c>
      <c r="Z450" s="122">
        <v>-1.3116368606427</v>
      </c>
      <c r="AA450" s="12"/>
    </row>
    <row r="451" ht="12.75" customHeight="1">
      <c r="A451" t="s" s="117">
        <v>1085</v>
      </c>
      <c r="B451" t="s" s="123">
        <v>1086</v>
      </c>
      <c r="C451" t="s" s="123">
        <v>243</v>
      </c>
      <c r="D451" t="s" s="123">
        <v>310</v>
      </c>
      <c r="E451" s="124">
        <v>8.380473068256119</v>
      </c>
      <c r="F451" s="124">
        <v>2.9076330942086</v>
      </c>
      <c r="G451" s="124">
        <v>11.2881061624647</v>
      </c>
      <c r="H451" s="124">
        <v>99.6219218969195</v>
      </c>
      <c r="I451" s="125">
        <v>999</v>
      </c>
      <c r="J451" s="121">
        <v>7.704807425592</v>
      </c>
      <c r="K451" s="124">
        <v>7.704807425592</v>
      </c>
      <c r="L451" s="121">
        <v>1.45465908764611</v>
      </c>
      <c r="M451" s="124">
        <v>1.1723646236976</v>
      </c>
      <c r="N451" s="124">
        <v>0.282294463948509</v>
      </c>
      <c r="O451" s="121">
        <v>0</v>
      </c>
      <c r="P451" s="124">
        <v>0</v>
      </c>
      <c r="Q451" s="124">
        <v>0</v>
      </c>
      <c r="R451" s="124">
        <v>0</v>
      </c>
      <c r="S451" s="124">
        <v>0</v>
      </c>
      <c r="T451" s="124">
        <v>0</v>
      </c>
      <c r="U451" s="121">
        <v>-0.778993444981984</v>
      </c>
      <c r="V451" s="124">
        <v>0</v>
      </c>
      <c r="W451" s="124">
        <v>0.39495744514908</v>
      </c>
      <c r="X451" s="124">
        <v>0.133702475885076</v>
      </c>
      <c r="Y451" s="124">
        <v>0.00398349462656</v>
      </c>
      <c r="Z451" s="126">
        <v>-1.3116368606427</v>
      </c>
      <c r="AA451" s="12"/>
    </row>
    <row r="452" ht="12.75" customHeight="1">
      <c r="A452" t="s" s="117">
        <v>1087</v>
      </c>
      <c r="B452" t="s" s="118">
        <v>1088</v>
      </c>
      <c r="C452" t="s" s="118">
        <v>243</v>
      </c>
      <c r="D452" t="s" s="118">
        <v>310</v>
      </c>
      <c r="E452" s="119">
        <v>11.4173774009026</v>
      </c>
      <c r="F452" s="119">
        <v>3.94976186470383</v>
      </c>
      <c r="G452" s="119">
        <v>15.3671392656064</v>
      </c>
      <c r="H452" s="119">
        <v>135.559487990605</v>
      </c>
      <c r="I452" s="120">
        <v>999</v>
      </c>
      <c r="J452" s="121">
        <v>10.267778163636</v>
      </c>
      <c r="K452" s="119">
        <v>10.267778163636</v>
      </c>
      <c r="L452" s="121">
        <v>2.18854344887396</v>
      </c>
      <c r="M452" s="119">
        <v>1.5615971460558</v>
      </c>
      <c r="N452" s="119">
        <v>0.626946302818159</v>
      </c>
      <c r="O452" s="121">
        <v>0</v>
      </c>
      <c r="P452" s="119">
        <v>0</v>
      </c>
      <c r="Q452" s="119">
        <v>0</v>
      </c>
      <c r="R452" s="119">
        <v>0</v>
      </c>
      <c r="S452" s="119">
        <v>0</v>
      </c>
      <c r="T452" s="119">
        <v>0</v>
      </c>
      <c r="U452" s="121">
        <v>-1.03894421160736</v>
      </c>
      <c r="V452" s="119">
        <v>0</v>
      </c>
      <c r="W452" s="119">
        <v>0.52608617939997</v>
      </c>
      <c r="X452" s="119">
        <v>0.178158195697972</v>
      </c>
      <c r="Y452" s="119">
        <v>0.00530637157344</v>
      </c>
      <c r="Z452" s="122">
        <v>-1.74849495827874</v>
      </c>
      <c r="AA452" s="12"/>
    </row>
    <row r="453" ht="12.75" customHeight="1">
      <c r="A453" t="s" s="117">
        <v>1089</v>
      </c>
      <c r="B453" t="s" s="123">
        <v>1090</v>
      </c>
      <c r="C453" t="s" s="123">
        <v>243</v>
      </c>
      <c r="D453" t="s" s="123">
        <v>310</v>
      </c>
      <c r="E453" s="124">
        <v>10.1848950457978</v>
      </c>
      <c r="F453" s="124">
        <v>3.52335637376701</v>
      </c>
      <c r="G453" s="124">
        <v>13.7082514195648</v>
      </c>
      <c r="H453" s="124">
        <v>120.929468442320</v>
      </c>
      <c r="I453" s="125">
        <v>999</v>
      </c>
      <c r="J453" s="121">
        <v>9.1591868311017</v>
      </c>
      <c r="K453" s="124">
        <v>9.1591868311017</v>
      </c>
      <c r="L453" s="121">
        <v>1.95235596093023</v>
      </c>
      <c r="M453" s="124">
        <v>1.39309306668238</v>
      </c>
      <c r="N453" s="124">
        <v>0.559262894247844</v>
      </c>
      <c r="O453" s="121">
        <v>0</v>
      </c>
      <c r="P453" s="124">
        <v>0</v>
      </c>
      <c r="Q453" s="124">
        <v>0</v>
      </c>
      <c r="R453" s="124">
        <v>0</v>
      </c>
      <c r="S453" s="124">
        <v>0</v>
      </c>
      <c r="T453" s="124">
        <v>0</v>
      </c>
      <c r="U453" s="121">
        <v>-0.926647746234126</v>
      </c>
      <c r="V453" s="124">
        <v>0</v>
      </c>
      <c r="W453" s="124">
        <v>0.469318825087495</v>
      </c>
      <c r="X453" s="124">
        <v>0.158925417864417</v>
      </c>
      <c r="Y453" s="124">
        <v>0.004733744220872</v>
      </c>
      <c r="Z453" s="126">
        <v>-1.55962573340691</v>
      </c>
      <c r="AA453" s="12"/>
    </row>
    <row r="454" ht="12.75" customHeight="1">
      <c r="A454" t="s" s="117">
        <v>1091</v>
      </c>
      <c r="B454" t="s" s="118">
        <v>1092</v>
      </c>
      <c r="C454" t="s" s="118">
        <v>243</v>
      </c>
      <c r="D454" t="s" s="118">
        <v>310</v>
      </c>
      <c r="E454" s="119">
        <v>9.816459450826301</v>
      </c>
      <c r="F454" s="119">
        <v>3.41282569088347</v>
      </c>
      <c r="G454" s="119">
        <v>13.2292851417098</v>
      </c>
      <c r="H454" s="119">
        <v>113.533093084556</v>
      </c>
      <c r="I454" s="120">
        <v>999</v>
      </c>
      <c r="J454" s="121">
        <v>8.8082957882717</v>
      </c>
      <c r="K454" s="119">
        <v>8.8082957882717</v>
      </c>
      <c r="L454" s="121">
        <v>1.93481140878873</v>
      </c>
      <c r="M454" s="119">
        <v>1.39309306668238</v>
      </c>
      <c r="N454" s="119">
        <v>0.541718342106344</v>
      </c>
      <c r="O454" s="121">
        <v>0</v>
      </c>
      <c r="P454" s="119">
        <v>0</v>
      </c>
      <c r="Q454" s="119">
        <v>0</v>
      </c>
      <c r="R454" s="119">
        <v>0</v>
      </c>
      <c r="S454" s="119">
        <v>0</v>
      </c>
      <c r="T454" s="119">
        <v>0</v>
      </c>
      <c r="U454" s="121">
        <v>-0.926647746234126</v>
      </c>
      <c r="V454" s="119">
        <v>0</v>
      </c>
      <c r="W454" s="119">
        <v>0.469318825087495</v>
      </c>
      <c r="X454" s="119">
        <v>0.158925417864417</v>
      </c>
      <c r="Y454" s="119">
        <v>0.004733744220872</v>
      </c>
      <c r="Z454" s="122">
        <v>-1.55962573340691</v>
      </c>
      <c r="AA454" s="12"/>
    </row>
    <row r="455" ht="12.75" customHeight="1">
      <c r="A455" t="s" s="117">
        <v>1093</v>
      </c>
      <c r="B455" t="s" s="123">
        <v>1094</v>
      </c>
      <c r="C455" t="s" s="123">
        <v>247</v>
      </c>
      <c r="D455" t="s" s="123">
        <v>310</v>
      </c>
      <c r="E455" s="124">
        <v>13.7308966102233</v>
      </c>
      <c r="F455" s="124">
        <v>4.93378559089016</v>
      </c>
      <c r="G455" s="124">
        <v>18.6646822011134</v>
      </c>
      <c r="H455" s="124">
        <v>140.910239472680</v>
      </c>
      <c r="I455" s="125">
        <v>999</v>
      </c>
      <c r="J455" s="121">
        <v>13.662125980110</v>
      </c>
      <c r="K455" s="124">
        <v>13.662125980110</v>
      </c>
      <c r="L455" s="121">
        <v>2.19959222394386</v>
      </c>
      <c r="M455" s="124">
        <v>1.4164516850805</v>
      </c>
      <c r="N455" s="124">
        <v>0.783140538863357</v>
      </c>
      <c r="O455" s="121">
        <v>0</v>
      </c>
      <c r="P455" s="124">
        <v>0</v>
      </c>
      <c r="Q455" s="124">
        <v>0</v>
      </c>
      <c r="R455" s="124">
        <v>0</v>
      </c>
      <c r="S455" s="124">
        <v>0</v>
      </c>
      <c r="T455" s="124">
        <v>0</v>
      </c>
      <c r="U455" s="121">
        <v>-2.1308215938306</v>
      </c>
      <c r="V455" s="124">
        <v>0</v>
      </c>
      <c r="W455" s="124">
        <v>0.477494341526835</v>
      </c>
      <c r="X455" s="124">
        <v>0.101633060086278</v>
      </c>
      <c r="Y455" s="124">
        <v>0.00510571046352</v>
      </c>
      <c r="Z455" s="126">
        <v>-2.71505470590723</v>
      </c>
      <c r="AA455" s="12"/>
    </row>
    <row r="456" ht="12.75" customHeight="1">
      <c r="A456" t="s" s="117">
        <v>1095</v>
      </c>
      <c r="B456" t="s" s="118">
        <v>1096</v>
      </c>
      <c r="C456" t="s" s="118">
        <v>247</v>
      </c>
      <c r="D456" t="s" s="118">
        <v>310</v>
      </c>
      <c r="E456" s="119">
        <v>10.6396265560907</v>
      </c>
      <c r="F456" s="119">
        <v>3.86665084762604</v>
      </c>
      <c r="G456" s="119">
        <v>14.5062774037167</v>
      </c>
      <c r="H456" s="119">
        <v>106.600220556758</v>
      </c>
      <c r="I456" s="120">
        <v>999</v>
      </c>
      <c r="J456" s="121">
        <v>10.666627555360</v>
      </c>
      <c r="K456" s="119">
        <v>10.666627555360</v>
      </c>
      <c r="L456" s="121">
        <v>1.75251589442139</v>
      </c>
      <c r="M456" s="119">
        <v>1.138761816012</v>
      </c>
      <c r="N456" s="119">
        <v>0.613754078409388</v>
      </c>
      <c r="O456" s="121">
        <v>0</v>
      </c>
      <c r="P456" s="119">
        <v>0</v>
      </c>
      <c r="Q456" s="119">
        <v>0</v>
      </c>
      <c r="R456" s="119">
        <v>0</v>
      </c>
      <c r="S456" s="119">
        <v>0</v>
      </c>
      <c r="T456" s="119">
        <v>0</v>
      </c>
      <c r="U456" s="121">
        <v>-1.77951689369071</v>
      </c>
      <c r="V456" s="119">
        <v>0</v>
      </c>
      <c r="W456" s="119">
        <v>0.38388096409716</v>
      </c>
      <c r="X456" s="119">
        <v>0.08170882780468799</v>
      </c>
      <c r="Y456" s="119">
        <v>0.00410240491392</v>
      </c>
      <c r="Z456" s="122">
        <v>-2.24920909050648</v>
      </c>
      <c r="AA456" s="12"/>
    </row>
    <row r="457" ht="12.75" customHeight="1">
      <c r="A457" t="s" s="117">
        <v>1097</v>
      </c>
      <c r="B457" t="s" s="123">
        <v>1098</v>
      </c>
      <c r="C457" t="s" s="123">
        <v>247</v>
      </c>
      <c r="D457" t="s" s="123">
        <v>310</v>
      </c>
      <c r="E457" s="124">
        <v>10.9358814126947</v>
      </c>
      <c r="F457" s="124">
        <v>3.95552730813887</v>
      </c>
      <c r="G457" s="124">
        <v>14.8914087208335</v>
      </c>
      <c r="H457" s="124">
        <v>112.547561559934</v>
      </c>
      <c r="I457" s="125">
        <v>999</v>
      </c>
      <c r="J457" s="121">
        <v>10.948775037840</v>
      </c>
      <c r="K457" s="124">
        <v>10.948775037840</v>
      </c>
      <c r="L457" s="121">
        <v>1.76662326854539</v>
      </c>
      <c r="M457" s="124">
        <v>1.138761816012</v>
      </c>
      <c r="N457" s="124">
        <v>0.627861452533388</v>
      </c>
      <c r="O457" s="121">
        <v>0</v>
      </c>
      <c r="P457" s="124">
        <v>0</v>
      </c>
      <c r="Q457" s="124">
        <v>0</v>
      </c>
      <c r="R457" s="124">
        <v>0</v>
      </c>
      <c r="S457" s="124">
        <v>0</v>
      </c>
      <c r="T457" s="124">
        <v>0</v>
      </c>
      <c r="U457" s="121">
        <v>-1.77951689369071</v>
      </c>
      <c r="V457" s="124">
        <v>0</v>
      </c>
      <c r="W457" s="124">
        <v>0.38388096409716</v>
      </c>
      <c r="X457" s="124">
        <v>0.08170882780468799</v>
      </c>
      <c r="Y457" s="124">
        <v>0.00410240491392</v>
      </c>
      <c r="Z457" s="126">
        <v>-2.24920909050648</v>
      </c>
      <c r="AA457" s="12"/>
    </row>
    <row r="458" ht="12.75" customHeight="1">
      <c r="A458" t="s" s="117">
        <v>1099</v>
      </c>
      <c r="B458" t="s" s="118">
        <v>1100</v>
      </c>
      <c r="C458" t="s" s="118">
        <v>247</v>
      </c>
      <c r="D458" t="s" s="118">
        <v>310</v>
      </c>
      <c r="E458" s="119">
        <v>6.78748045893947</v>
      </c>
      <c r="F458" s="119">
        <v>2.52446514541808</v>
      </c>
      <c r="G458" s="119">
        <v>9.31194560435755</v>
      </c>
      <c r="H458" s="119">
        <v>62.0045741257419</v>
      </c>
      <c r="I458" s="120">
        <v>999</v>
      </c>
      <c r="J458" s="121">
        <v>7.176789074840</v>
      </c>
      <c r="K458" s="119">
        <v>7.176789074840</v>
      </c>
      <c r="L458" s="121">
        <v>0.993424928439231</v>
      </c>
      <c r="M458" s="119">
        <v>0.592716191121</v>
      </c>
      <c r="N458" s="119">
        <v>0.400708737318231</v>
      </c>
      <c r="O458" s="121">
        <v>0</v>
      </c>
      <c r="P458" s="119">
        <v>0</v>
      </c>
      <c r="Q458" s="119">
        <v>0</v>
      </c>
      <c r="R458" s="119">
        <v>0</v>
      </c>
      <c r="S458" s="119">
        <v>0</v>
      </c>
      <c r="T458" s="119">
        <v>0</v>
      </c>
      <c r="U458" s="121">
        <v>-1.38273354433976</v>
      </c>
      <c r="V458" s="119">
        <v>0</v>
      </c>
      <c r="W458" s="119">
        <v>0.19992114887391</v>
      </c>
      <c r="X458" s="119">
        <v>0.042503899855788</v>
      </c>
      <c r="Y458" s="119">
        <v>0.00224443167392</v>
      </c>
      <c r="Z458" s="122">
        <v>-1.62740302474338</v>
      </c>
      <c r="AA458" s="12"/>
    </row>
    <row r="459" ht="12.75" customHeight="1">
      <c r="A459" t="s" s="117">
        <v>1101</v>
      </c>
      <c r="B459" t="s" s="123">
        <v>1102</v>
      </c>
      <c r="C459" t="s" s="123">
        <v>247</v>
      </c>
      <c r="D459" t="s" s="123">
        <v>310</v>
      </c>
      <c r="E459" s="124">
        <v>6.93937383880847</v>
      </c>
      <c r="F459" s="124">
        <v>2.57003316118949</v>
      </c>
      <c r="G459" s="124">
        <v>9.50940699999796</v>
      </c>
      <c r="H459" s="124">
        <v>65.05384641974361</v>
      </c>
      <c r="I459" s="125">
        <v>999</v>
      </c>
      <c r="J459" s="121">
        <v>7.321449436620</v>
      </c>
      <c r="K459" s="124">
        <v>7.321449436620</v>
      </c>
      <c r="L459" s="121">
        <v>1.00065794652823</v>
      </c>
      <c r="M459" s="124">
        <v>0.592716191121</v>
      </c>
      <c r="N459" s="124">
        <v>0.407941755407231</v>
      </c>
      <c r="O459" s="121">
        <v>0</v>
      </c>
      <c r="P459" s="124">
        <v>0</v>
      </c>
      <c r="Q459" s="124">
        <v>0</v>
      </c>
      <c r="R459" s="124">
        <v>0</v>
      </c>
      <c r="S459" s="124">
        <v>0</v>
      </c>
      <c r="T459" s="124">
        <v>0</v>
      </c>
      <c r="U459" s="121">
        <v>-1.38273354433976</v>
      </c>
      <c r="V459" s="124">
        <v>0</v>
      </c>
      <c r="W459" s="124">
        <v>0.19992114887391</v>
      </c>
      <c r="X459" s="124">
        <v>0.042503899855788</v>
      </c>
      <c r="Y459" s="124">
        <v>0.00224443167392</v>
      </c>
      <c r="Z459" s="126">
        <v>-1.62740302474338</v>
      </c>
      <c r="AA459" s="12"/>
    </row>
    <row r="460" ht="12.75" customHeight="1">
      <c r="A460" t="s" s="117">
        <v>1103</v>
      </c>
      <c r="B460" t="s" s="118">
        <v>1104</v>
      </c>
      <c r="C460" t="s" s="118">
        <v>247</v>
      </c>
      <c r="D460" t="s" s="118">
        <v>310</v>
      </c>
      <c r="E460" s="119">
        <v>12.2856352990323</v>
      </c>
      <c r="F460" s="119">
        <v>4.45081641646384</v>
      </c>
      <c r="G460" s="119">
        <v>16.7364517154962</v>
      </c>
      <c r="H460" s="119">
        <v>131.288137156167</v>
      </c>
      <c r="I460" s="120">
        <v>999</v>
      </c>
      <c r="J460" s="121">
        <v>12.088094682505</v>
      </c>
      <c r="K460" s="119">
        <v>12.088094682505</v>
      </c>
      <c r="L460" s="121">
        <v>1.85434134461801</v>
      </c>
      <c r="M460" s="119">
        <v>1.14786257642685</v>
      </c>
      <c r="N460" s="119">
        <v>0.706478768191158</v>
      </c>
      <c r="O460" s="121">
        <v>0</v>
      </c>
      <c r="P460" s="119">
        <v>0</v>
      </c>
      <c r="Q460" s="119">
        <v>0</v>
      </c>
      <c r="R460" s="119">
        <v>0</v>
      </c>
      <c r="S460" s="119">
        <v>0</v>
      </c>
      <c r="T460" s="119">
        <v>0</v>
      </c>
      <c r="U460" s="121">
        <v>-1.65680072809067</v>
      </c>
      <c r="V460" s="119">
        <v>0</v>
      </c>
      <c r="W460" s="119">
        <v>0.386793207429912</v>
      </c>
      <c r="X460" s="119">
        <v>0.502722492547468</v>
      </c>
      <c r="Y460" s="119">
        <v>0.00410240491392</v>
      </c>
      <c r="Z460" s="122">
        <v>-2.55041883298197</v>
      </c>
      <c r="AA460" s="12"/>
    </row>
    <row r="461" ht="12.75" customHeight="1">
      <c r="A461" t="s" s="117">
        <v>1105</v>
      </c>
      <c r="B461" t="s" s="123">
        <v>1106</v>
      </c>
      <c r="C461" t="s" s="123">
        <v>247</v>
      </c>
      <c r="D461" t="s" s="123">
        <v>310</v>
      </c>
      <c r="E461" s="124">
        <v>12.6315782322593</v>
      </c>
      <c r="F461" s="124">
        <v>4.53969287697667</v>
      </c>
      <c r="G461" s="124">
        <v>17.171271109236</v>
      </c>
      <c r="H461" s="124">
        <v>138.061111962289</v>
      </c>
      <c r="I461" s="125">
        <v>999</v>
      </c>
      <c r="J461" s="121">
        <v>12.370242164985</v>
      </c>
      <c r="K461" s="124">
        <v>12.370242164985</v>
      </c>
      <c r="L461" s="121">
        <v>1.86844871874201</v>
      </c>
      <c r="M461" s="124">
        <v>1.14786257642685</v>
      </c>
      <c r="N461" s="124">
        <v>0.7205861423151581</v>
      </c>
      <c r="O461" s="121">
        <v>0</v>
      </c>
      <c r="P461" s="124">
        <v>0</v>
      </c>
      <c r="Q461" s="124">
        <v>0</v>
      </c>
      <c r="R461" s="124">
        <v>0</v>
      </c>
      <c r="S461" s="124">
        <v>0</v>
      </c>
      <c r="T461" s="124">
        <v>0</v>
      </c>
      <c r="U461" s="121">
        <v>-1.60711265146766</v>
      </c>
      <c r="V461" s="124">
        <v>0</v>
      </c>
      <c r="W461" s="124">
        <v>0.386793207429912</v>
      </c>
      <c r="X461" s="124">
        <v>0.502722492547468</v>
      </c>
      <c r="Y461" s="124">
        <v>0.00410240491392</v>
      </c>
      <c r="Z461" s="126">
        <v>-2.50073075635896</v>
      </c>
      <c r="AA461" s="12"/>
    </row>
    <row r="462" ht="12.75" customHeight="1">
      <c r="A462" t="s" s="117">
        <v>1107</v>
      </c>
      <c r="B462" t="s" s="118">
        <v>1108</v>
      </c>
      <c r="C462" t="s" s="118">
        <v>243</v>
      </c>
      <c r="D462" t="s" s="118">
        <v>310</v>
      </c>
      <c r="E462" s="119">
        <v>8.175684841629129</v>
      </c>
      <c r="F462" s="119">
        <v>3.09472622935873</v>
      </c>
      <c r="G462" s="119">
        <v>11.2704110709879</v>
      </c>
      <c r="H462" s="119">
        <v>76.59957405192461</v>
      </c>
      <c r="I462" s="120">
        <v>999</v>
      </c>
      <c r="J462" s="121">
        <v>9.287839767263</v>
      </c>
      <c r="K462" s="119">
        <v>9.287839767263</v>
      </c>
      <c r="L462" s="121">
        <v>0.780395613106338</v>
      </c>
      <c r="M462" s="119">
        <v>0.479936767826205</v>
      </c>
      <c r="N462" s="119">
        <v>0.300458845280133</v>
      </c>
      <c r="O462" s="121">
        <v>0</v>
      </c>
      <c r="P462" s="119">
        <v>0</v>
      </c>
      <c r="Q462" s="119">
        <v>0</v>
      </c>
      <c r="R462" s="119">
        <v>0</v>
      </c>
      <c r="S462" s="119">
        <v>0</v>
      </c>
      <c r="T462" s="119">
        <v>0</v>
      </c>
      <c r="U462" s="121">
        <v>-1.89255053874021</v>
      </c>
      <c r="V462" s="119">
        <v>0</v>
      </c>
      <c r="W462" s="119">
        <v>0.16186433570015</v>
      </c>
      <c r="X462" s="119">
        <v>0.08385255534715511</v>
      </c>
      <c r="Y462" s="119">
        <v>0.0018014165345744</v>
      </c>
      <c r="Z462" s="122">
        <v>-2.14006884632209</v>
      </c>
      <c r="AA462" s="12"/>
    </row>
    <row r="463" ht="12.75" customHeight="1">
      <c r="A463" t="s" s="117">
        <v>1109</v>
      </c>
      <c r="B463" t="s" s="123">
        <v>1110</v>
      </c>
      <c r="C463" t="s" s="123">
        <v>243</v>
      </c>
      <c r="D463" t="s" s="123">
        <v>310</v>
      </c>
      <c r="E463" s="124">
        <v>10.1717656716653</v>
      </c>
      <c r="F463" s="124">
        <v>4.01305532708061</v>
      </c>
      <c r="G463" s="124">
        <v>14.1848209987459</v>
      </c>
      <c r="H463" s="124">
        <v>101.150106475574</v>
      </c>
      <c r="I463" s="125">
        <v>999</v>
      </c>
      <c r="J463" s="121">
        <v>11.6877424200676</v>
      </c>
      <c r="K463" s="124">
        <v>11.6877424200676</v>
      </c>
      <c r="L463" s="121">
        <v>1.26870379207295</v>
      </c>
      <c r="M463" s="124">
        <v>0.87908678550828</v>
      </c>
      <c r="N463" s="124">
        <v>0.389617006564672</v>
      </c>
      <c r="O463" s="121">
        <v>0</v>
      </c>
      <c r="P463" s="124">
        <v>0</v>
      </c>
      <c r="Q463" s="124">
        <v>0</v>
      </c>
      <c r="R463" s="124">
        <v>0</v>
      </c>
      <c r="S463" s="124">
        <v>0</v>
      </c>
      <c r="T463" s="124">
        <v>0</v>
      </c>
      <c r="U463" s="121">
        <v>-2.78468054047525</v>
      </c>
      <c r="V463" s="124">
        <v>0</v>
      </c>
      <c r="W463" s="124">
        <v>0.296635007586798</v>
      </c>
      <c r="X463" s="124">
        <v>0.120323913416802</v>
      </c>
      <c r="Y463" s="124">
        <v>0.003445425576256</v>
      </c>
      <c r="Z463" s="126">
        <v>-3.20508488705511</v>
      </c>
      <c r="AA463" s="12"/>
    </row>
    <row r="464" ht="12.75" customHeight="1">
      <c r="A464" t="s" s="117">
        <v>1111</v>
      </c>
      <c r="B464" t="s" s="118">
        <v>1112</v>
      </c>
      <c r="C464" t="s" s="118">
        <v>243</v>
      </c>
      <c r="D464" t="s" s="118">
        <v>310</v>
      </c>
      <c r="E464" s="119">
        <v>5.29579411369488</v>
      </c>
      <c r="F464" s="119">
        <v>1.96934415452883</v>
      </c>
      <c r="G464" s="119">
        <v>7.26513826822371</v>
      </c>
      <c r="H464" s="119">
        <v>20.2307932619497</v>
      </c>
      <c r="I464" s="120">
        <v>75</v>
      </c>
      <c r="J464" s="121">
        <v>6.27600220028269</v>
      </c>
      <c r="K464" s="119">
        <v>6.27600220028269</v>
      </c>
      <c r="L464" s="121">
        <v>0.209393090928378</v>
      </c>
      <c r="M464" s="119">
        <v>0.0181946369211811</v>
      </c>
      <c r="N464" s="119">
        <v>0.191198454007197</v>
      </c>
      <c r="O464" s="121">
        <v>0</v>
      </c>
      <c r="P464" s="119">
        <v>0</v>
      </c>
      <c r="Q464" s="119">
        <v>0</v>
      </c>
      <c r="R464" s="119">
        <v>0</v>
      </c>
      <c r="S464" s="119">
        <v>0</v>
      </c>
      <c r="T464" s="119">
        <v>0</v>
      </c>
      <c r="U464" s="121">
        <v>-1.18960117751619</v>
      </c>
      <c r="V464" s="119">
        <v>0</v>
      </c>
      <c r="W464" s="119">
        <v>0.00682835498825589</v>
      </c>
      <c r="X464" s="119">
        <v>0.0721383305953664</v>
      </c>
      <c r="Y464" s="119">
        <v>0.00011827745240413</v>
      </c>
      <c r="Z464" s="122">
        <v>-1.26868614055222</v>
      </c>
      <c r="AA464" s="12"/>
    </row>
    <row r="465" ht="12.75" customHeight="1">
      <c r="A465" t="s" s="117">
        <v>1113</v>
      </c>
      <c r="B465" t="s" s="123">
        <v>1114</v>
      </c>
      <c r="C465" t="s" s="123">
        <v>243</v>
      </c>
      <c r="D465" t="s" s="123">
        <v>310</v>
      </c>
      <c r="E465" s="124">
        <v>2.54433986369976</v>
      </c>
      <c r="F465" s="124">
        <v>0.849259736466633</v>
      </c>
      <c r="G465" s="124">
        <v>3.39359960016639</v>
      </c>
      <c r="H465" s="124">
        <v>26.3680270654483</v>
      </c>
      <c r="I465" s="125">
        <v>25</v>
      </c>
      <c r="J465" s="121">
        <v>2.3598885194616</v>
      </c>
      <c r="K465" s="124">
        <v>2.3598885194616</v>
      </c>
      <c r="L465" s="121">
        <v>0.106907775026858</v>
      </c>
      <c r="M465" s="124">
        <v>0.02445537670452</v>
      </c>
      <c r="N465" s="124">
        <v>0.08245239832233831</v>
      </c>
      <c r="O465" s="121">
        <v>0</v>
      </c>
      <c r="P465" s="124">
        <v>0</v>
      </c>
      <c r="Q465" s="124">
        <v>0</v>
      </c>
      <c r="R465" s="124">
        <v>0</v>
      </c>
      <c r="S465" s="124">
        <v>0</v>
      </c>
      <c r="T465" s="124">
        <v>0</v>
      </c>
      <c r="U465" s="121">
        <v>0.07754356921129781</v>
      </c>
      <c r="V465" s="124">
        <v>0</v>
      </c>
      <c r="W465" s="124">
        <v>0.02151513103203</v>
      </c>
      <c r="X465" s="124">
        <v>0.342242110708808</v>
      </c>
      <c r="Y465" s="124">
        <v>0.00031213950432</v>
      </c>
      <c r="Z465" s="126">
        <v>-0.28652581203386</v>
      </c>
      <c r="AA465" s="12"/>
    </row>
    <row r="466" ht="12.75" customHeight="1">
      <c r="A466" t="s" s="117">
        <v>1115</v>
      </c>
      <c r="B466" t="s" s="118">
        <v>1116</v>
      </c>
      <c r="C466" t="s" s="118">
        <v>250</v>
      </c>
      <c r="D466" t="s" s="118">
        <v>251</v>
      </c>
      <c r="E466" s="119">
        <v>1.64494458108755</v>
      </c>
      <c r="F466" s="119">
        <v>0</v>
      </c>
      <c r="G466" s="119">
        <v>1.64494458108755</v>
      </c>
      <c r="H466" s="119">
        <v>18.877428685832</v>
      </c>
      <c r="I466" s="120">
        <v>75</v>
      </c>
      <c r="J466" s="121">
        <v>6.79049554805791</v>
      </c>
      <c r="K466" s="119">
        <v>6.79049554805791</v>
      </c>
      <c r="L466" s="121">
        <v>0.47530763936571</v>
      </c>
      <c r="M466" s="119">
        <v>0.131440008575019</v>
      </c>
      <c r="N466" s="119">
        <v>0.343867630790691</v>
      </c>
      <c r="O466" s="121">
        <v>0</v>
      </c>
      <c r="P466" s="119">
        <v>0</v>
      </c>
      <c r="Q466" s="119">
        <v>0</v>
      </c>
      <c r="R466" s="119">
        <v>0</v>
      </c>
      <c r="S466" s="119">
        <v>0</v>
      </c>
      <c r="T466" s="119">
        <v>0</v>
      </c>
      <c r="U466" s="121">
        <v>-5.62085860633607</v>
      </c>
      <c r="V466" s="119">
        <v>0</v>
      </c>
      <c r="W466" s="119">
        <v>0.0028009914182625</v>
      </c>
      <c r="X466" s="119">
        <v>0.195867535841889</v>
      </c>
      <c r="Y466" s="119">
        <v>0.0148652656556929</v>
      </c>
      <c r="Z466" s="122">
        <v>-5.83439239925191</v>
      </c>
      <c r="AA466" s="12"/>
    </row>
    <row r="467" ht="12.75" customHeight="1">
      <c r="A467" t="s" s="117">
        <v>1117</v>
      </c>
      <c r="B467" t="s" s="123">
        <v>1116</v>
      </c>
      <c r="C467" t="s" s="123">
        <v>250</v>
      </c>
      <c r="D467" t="s" s="123">
        <v>251</v>
      </c>
      <c r="E467" s="124">
        <v>2.06471121693039</v>
      </c>
      <c r="F467" s="124">
        <v>0</v>
      </c>
      <c r="G467" s="124">
        <v>2.06471121693039</v>
      </c>
      <c r="H467" s="124">
        <v>23.751671849865</v>
      </c>
      <c r="I467" s="125">
        <v>75</v>
      </c>
      <c r="J467" s="121">
        <v>8.67674431140404</v>
      </c>
      <c r="K467" s="124">
        <v>8.67674431140404</v>
      </c>
      <c r="L467" s="121">
        <v>0.570175184647185</v>
      </c>
      <c r="M467" s="124">
        <v>0.131871100115969</v>
      </c>
      <c r="N467" s="124">
        <v>0.438304084531216</v>
      </c>
      <c r="O467" s="121">
        <v>0</v>
      </c>
      <c r="P467" s="124">
        <v>0</v>
      </c>
      <c r="Q467" s="124">
        <v>0</v>
      </c>
      <c r="R467" s="124">
        <v>0</v>
      </c>
      <c r="S467" s="124">
        <v>0</v>
      </c>
      <c r="T467" s="124">
        <v>0</v>
      </c>
      <c r="U467" s="121">
        <v>-7.18220827912084</v>
      </c>
      <c r="V467" s="124">
        <v>0</v>
      </c>
      <c r="W467" s="124">
        <v>0.0035790445863515</v>
      </c>
      <c r="X467" s="124">
        <v>0.250275184679065</v>
      </c>
      <c r="Y467" s="124">
        <v>0.0189945061138681</v>
      </c>
      <c r="Z467" s="126">
        <v>-7.45505701450012</v>
      </c>
      <c r="AA467" s="12"/>
    </row>
    <row r="468" ht="12.75" customHeight="1">
      <c r="A468" t="s" s="117">
        <v>1118</v>
      </c>
      <c r="B468" t="s" s="118">
        <v>1116</v>
      </c>
      <c r="C468" t="s" s="118">
        <v>250</v>
      </c>
      <c r="D468" t="s" s="118">
        <v>251</v>
      </c>
      <c r="E468" s="119">
        <v>2.42661266568684</v>
      </c>
      <c r="F468" s="119">
        <v>0</v>
      </c>
      <c r="G468" s="119">
        <v>2.42661266568684</v>
      </c>
      <c r="H468" s="119">
        <v>27.575140916991</v>
      </c>
      <c r="I468" s="120">
        <v>75</v>
      </c>
      <c r="J468" s="121">
        <v>10.5629930747734</v>
      </c>
      <c r="K468" s="119">
        <v>10.5629930747734</v>
      </c>
      <c r="L468" s="121">
        <v>0.607177461041456</v>
      </c>
      <c r="M468" s="119">
        <v>0.131833470759489</v>
      </c>
      <c r="N468" s="119">
        <v>0.475343990281967</v>
      </c>
      <c r="O468" s="121">
        <v>0</v>
      </c>
      <c r="P468" s="119">
        <v>0</v>
      </c>
      <c r="Q468" s="119">
        <v>0</v>
      </c>
      <c r="R468" s="119">
        <v>0</v>
      </c>
      <c r="S468" s="119">
        <v>0</v>
      </c>
      <c r="T468" s="119">
        <v>0</v>
      </c>
      <c r="U468" s="121">
        <v>-8.74355787012802</v>
      </c>
      <c r="V468" s="119">
        <v>0</v>
      </c>
      <c r="W468" s="119">
        <v>0.0043570977892206</v>
      </c>
      <c r="X468" s="119">
        <v>0.30468283354424</v>
      </c>
      <c r="Y468" s="119">
        <v>0.0231237466058033</v>
      </c>
      <c r="Z468" s="122">
        <v>-9.075721548067291</v>
      </c>
      <c r="AA468" s="12"/>
    </row>
    <row r="469" ht="12.75" customHeight="1">
      <c r="A469" t="s" s="117">
        <v>1119</v>
      </c>
      <c r="B469" t="s" s="123">
        <v>1120</v>
      </c>
      <c r="C469" t="s" s="123">
        <v>247</v>
      </c>
      <c r="D469" t="s" s="123">
        <v>310</v>
      </c>
      <c r="E469" s="124">
        <v>2.13653363646557</v>
      </c>
      <c r="F469" s="124">
        <v>3.50227245149006</v>
      </c>
      <c r="G469" s="124">
        <v>5.63880608795563</v>
      </c>
      <c r="H469" s="124">
        <v>6.07219853599996</v>
      </c>
      <c r="I469" s="125">
        <v>50</v>
      </c>
      <c r="J469" s="121">
        <v>11.332859267307</v>
      </c>
      <c r="K469" s="124">
        <v>11.332859267307</v>
      </c>
      <c r="L469" s="121">
        <v>0.333483070489633</v>
      </c>
      <c r="M469" s="124">
        <v>0.003617961597375</v>
      </c>
      <c r="N469" s="124">
        <v>0.329865108892258</v>
      </c>
      <c r="O469" s="121">
        <v>0</v>
      </c>
      <c r="P469" s="124">
        <v>0</v>
      </c>
      <c r="Q469" s="124">
        <v>0</v>
      </c>
      <c r="R469" s="124">
        <v>0</v>
      </c>
      <c r="S469" s="124">
        <v>0</v>
      </c>
      <c r="T469" s="124">
        <v>0</v>
      </c>
      <c r="U469" s="121">
        <v>-9.52980870133106</v>
      </c>
      <c r="V469" s="124">
        <v>0</v>
      </c>
      <c r="W469" s="124">
        <v>0.00121804707111625</v>
      </c>
      <c r="X469" s="124">
        <v>0.00666913677237</v>
      </c>
      <c r="Y469" s="124">
        <v>1.15194340725e-05</v>
      </c>
      <c r="Z469" s="126">
        <v>-9.53770740460862</v>
      </c>
      <c r="AA469" s="12"/>
    </row>
    <row r="470" ht="12.75" customHeight="1">
      <c r="A470" t="s" s="117">
        <v>1121</v>
      </c>
      <c r="B470" t="s" s="118">
        <v>1122</v>
      </c>
      <c r="C470" t="s" s="118">
        <v>247</v>
      </c>
      <c r="D470" t="s" s="118">
        <v>310</v>
      </c>
      <c r="E470" s="119">
        <v>54.7909447649492</v>
      </c>
      <c r="F470" s="119">
        <v>76.2601738013321</v>
      </c>
      <c r="G470" s="119">
        <v>131.051118566281</v>
      </c>
      <c r="H470" s="119">
        <v>127.079422022744</v>
      </c>
      <c r="I470" s="120">
        <v>50</v>
      </c>
      <c r="J470" s="121">
        <v>245.072007297870</v>
      </c>
      <c r="K470" s="119">
        <v>245.072007297870</v>
      </c>
      <c r="L470" s="121">
        <v>7.99867090745155</v>
      </c>
      <c r="M470" s="119">
        <v>0.07632731886075</v>
      </c>
      <c r="N470" s="119">
        <v>7.9223435885908</v>
      </c>
      <c r="O470" s="121">
        <v>0</v>
      </c>
      <c r="P470" s="119">
        <v>0</v>
      </c>
      <c r="Q470" s="119">
        <v>0</v>
      </c>
      <c r="R470" s="119">
        <v>0</v>
      </c>
      <c r="S470" s="119">
        <v>0</v>
      </c>
      <c r="T470" s="119">
        <v>0</v>
      </c>
      <c r="U470" s="121">
        <v>-198.279733440372</v>
      </c>
      <c r="V470" s="119">
        <v>0.96325387196059</v>
      </c>
      <c r="W470" s="119">
        <v>0.0256968640164525</v>
      </c>
      <c r="X470" s="119">
        <v>0.14069727255258</v>
      </c>
      <c r="Y470" s="119">
        <v>0.000243022899465</v>
      </c>
      <c r="Z470" s="122">
        <v>-199.409624471801</v>
      </c>
      <c r="AA470" s="12"/>
    </row>
    <row r="471" ht="12.75" customHeight="1">
      <c r="A471" t="s" s="117">
        <v>1123</v>
      </c>
      <c r="B471" t="s" s="123">
        <v>1124</v>
      </c>
      <c r="C471" t="s" s="123">
        <v>243</v>
      </c>
      <c r="D471" t="s" s="123">
        <v>310</v>
      </c>
      <c r="E471" s="124">
        <v>5.55191088541223</v>
      </c>
      <c r="F471" s="124">
        <v>1.68754256457347</v>
      </c>
      <c r="G471" s="124">
        <v>7.2394534499857</v>
      </c>
      <c r="H471" s="124">
        <v>69.85063263276059</v>
      </c>
      <c r="I471" s="125">
        <v>999</v>
      </c>
      <c r="J471" s="121">
        <v>4.5633076205941</v>
      </c>
      <c r="K471" s="124">
        <v>4.5633076205941</v>
      </c>
      <c r="L471" s="121">
        <v>0.589510430366917</v>
      </c>
      <c r="M471" s="124">
        <v>0.321646541872225</v>
      </c>
      <c r="N471" s="124">
        <v>0.267863888494691</v>
      </c>
      <c r="O471" s="121">
        <v>0</v>
      </c>
      <c r="P471" s="124">
        <v>0</v>
      </c>
      <c r="Q471" s="124">
        <v>0</v>
      </c>
      <c r="R471" s="124">
        <v>0</v>
      </c>
      <c r="S471" s="124">
        <v>0</v>
      </c>
      <c r="T471" s="124">
        <v>0</v>
      </c>
      <c r="U471" s="121">
        <v>0.399092834451214</v>
      </c>
      <c r="V471" s="124">
        <v>0</v>
      </c>
      <c r="W471" s="124">
        <v>0.108287669096983</v>
      </c>
      <c r="X471" s="124">
        <v>0.3625752817318</v>
      </c>
      <c r="Y471" s="124">
        <v>0.0014606565987206</v>
      </c>
      <c r="Z471" s="126">
        <v>-0.07323077297628899</v>
      </c>
      <c r="AA471" s="12"/>
    </row>
    <row r="472" ht="12.75" customHeight="1">
      <c r="A472" t="s" s="117">
        <v>1125</v>
      </c>
      <c r="B472" t="s" s="118">
        <v>1126</v>
      </c>
      <c r="C472" t="s" s="118">
        <v>374</v>
      </c>
      <c r="D472" t="s" s="118">
        <v>310</v>
      </c>
      <c r="E472" s="119">
        <v>11.0614820103852</v>
      </c>
      <c r="F472" s="119">
        <v>3.89893493579668</v>
      </c>
      <c r="G472" s="119">
        <v>14.9604169461819</v>
      </c>
      <c r="H472" s="119">
        <v>156.952951519853</v>
      </c>
      <c r="I472" s="120">
        <v>50</v>
      </c>
      <c r="J472" s="121">
        <v>4.612261039892</v>
      </c>
      <c r="K472" s="119">
        <v>4.612261039892</v>
      </c>
      <c r="L472" s="121">
        <v>2.61198133526295</v>
      </c>
      <c r="M472" s="119">
        <v>0.08935198061129999</v>
      </c>
      <c r="N472" s="119">
        <v>2.52262935465165</v>
      </c>
      <c r="O472" s="121">
        <v>0</v>
      </c>
      <c r="P472" s="119">
        <v>0</v>
      </c>
      <c r="Q472" s="119">
        <v>0</v>
      </c>
      <c r="R472" s="119">
        <v>0</v>
      </c>
      <c r="S472" s="119">
        <v>0</v>
      </c>
      <c r="T472" s="119">
        <v>0</v>
      </c>
      <c r="U472" s="121">
        <v>3.8372396352303</v>
      </c>
      <c r="V472" s="119">
        <v>1.187958103820</v>
      </c>
      <c r="W472" s="119">
        <v>0.068171733169635</v>
      </c>
      <c r="X472" s="119">
        <v>4.5083179112379</v>
      </c>
      <c r="Y472" s="119">
        <v>0.007759146173964</v>
      </c>
      <c r="Z472" s="122">
        <v>-1.9349672591712</v>
      </c>
      <c r="AA472" s="12"/>
    </row>
    <row r="473" ht="12.75" customHeight="1">
      <c r="A473" t="s" s="117">
        <v>1127</v>
      </c>
      <c r="B473" t="s" s="123">
        <v>1128</v>
      </c>
      <c r="C473" t="s" s="123">
        <v>243</v>
      </c>
      <c r="D473" t="s" s="123">
        <v>310</v>
      </c>
      <c r="E473" s="124">
        <v>9.789628827818669</v>
      </c>
      <c r="F473" s="124">
        <v>3.72280617972984</v>
      </c>
      <c r="G473" s="124">
        <v>13.5124350075485</v>
      </c>
      <c r="H473" s="124">
        <v>154.335793064003</v>
      </c>
      <c r="I473" s="125">
        <v>50</v>
      </c>
      <c r="J473" s="121">
        <v>4.429838605461</v>
      </c>
      <c r="K473" s="124">
        <v>4.429838605461</v>
      </c>
      <c r="L473" s="121">
        <v>2.52768628413126</v>
      </c>
      <c r="M473" s="124">
        <v>0.072409383505845</v>
      </c>
      <c r="N473" s="124">
        <v>2.45527690062542</v>
      </c>
      <c r="O473" s="121">
        <v>0</v>
      </c>
      <c r="P473" s="124">
        <v>0</v>
      </c>
      <c r="Q473" s="124">
        <v>0</v>
      </c>
      <c r="R473" s="124">
        <v>0</v>
      </c>
      <c r="S473" s="124">
        <v>0</v>
      </c>
      <c r="T473" s="124">
        <v>0</v>
      </c>
      <c r="U473" s="121">
        <v>2.8321039382264</v>
      </c>
      <c r="V473" s="124">
        <v>0.5591086111424</v>
      </c>
      <c r="W473" s="124">
        <v>0.067582091272122</v>
      </c>
      <c r="X473" s="124">
        <v>4.82513784732262</v>
      </c>
      <c r="Y473" s="124">
        <v>0</v>
      </c>
      <c r="Z473" s="126">
        <v>-2.61972461151074</v>
      </c>
      <c r="AA473" s="12"/>
    </row>
    <row r="474" ht="12.75" customHeight="1">
      <c r="A474" t="s" s="117">
        <v>1129</v>
      </c>
      <c r="B474" t="s" s="118">
        <v>1130</v>
      </c>
      <c r="C474" t="s" s="118">
        <v>243</v>
      </c>
      <c r="D474" t="s" s="118">
        <v>310</v>
      </c>
      <c r="E474" s="119">
        <v>10.6962447050677</v>
      </c>
      <c r="F474" s="119">
        <v>2.95791975929435</v>
      </c>
      <c r="G474" s="119">
        <v>13.6541644643621</v>
      </c>
      <c r="H474" s="119">
        <v>154.075536014949</v>
      </c>
      <c r="I474" s="120">
        <v>50</v>
      </c>
      <c r="J474" s="121">
        <v>3.5296723713943</v>
      </c>
      <c r="K474" s="119">
        <v>3.5296723713943</v>
      </c>
      <c r="L474" s="121">
        <v>2.47561784646062</v>
      </c>
      <c r="M474" s="119">
        <v>0.063279315422475</v>
      </c>
      <c r="N474" s="119">
        <v>2.41233853103814</v>
      </c>
      <c r="O474" s="121">
        <v>0</v>
      </c>
      <c r="P474" s="119">
        <v>0</v>
      </c>
      <c r="Q474" s="119">
        <v>0</v>
      </c>
      <c r="R474" s="119">
        <v>0</v>
      </c>
      <c r="S474" s="119">
        <v>0</v>
      </c>
      <c r="T474" s="119">
        <v>0</v>
      </c>
      <c r="U474" s="121">
        <v>4.69095448721281</v>
      </c>
      <c r="V474" s="119">
        <v>0.559039107680</v>
      </c>
      <c r="W474" s="119">
        <v>0.0455318521889</v>
      </c>
      <c r="X474" s="119">
        <v>3.2498709614668</v>
      </c>
      <c r="Y474" s="119">
        <v>0</v>
      </c>
      <c r="Z474" s="122">
        <v>0.836512565877108</v>
      </c>
      <c r="AA474" s="12"/>
    </row>
    <row r="475" ht="12.75" customHeight="1">
      <c r="A475" t="s" s="117">
        <v>1131</v>
      </c>
      <c r="B475" t="s" s="123">
        <v>1132</v>
      </c>
      <c r="C475" t="s" s="123">
        <v>374</v>
      </c>
      <c r="D475" t="s" s="123">
        <v>310</v>
      </c>
      <c r="E475" s="124">
        <v>2.63832615273718</v>
      </c>
      <c r="F475" s="124">
        <v>0.717696539297861</v>
      </c>
      <c r="G475" s="124">
        <v>3.35602269203505</v>
      </c>
      <c r="H475" s="124">
        <v>37.0258802395322</v>
      </c>
      <c r="I475" s="125">
        <v>50</v>
      </c>
      <c r="J475" s="121">
        <v>0.29521127127705</v>
      </c>
      <c r="K475" s="124">
        <v>0.29521127127705</v>
      </c>
      <c r="L475" s="121">
        <v>0.630627042205223</v>
      </c>
      <c r="M475" s="124">
        <v>0.01274456149785</v>
      </c>
      <c r="N475" s="124">
        <v>0.6178824807073729</v>
      </c>
      <c r="O475" s="121">
        <v>0</v>
      </c>
      <c r="P475" s="124">
        <v>0</v>
      </c>
      <c r="Q475" s="124">
        <v>0</v>
      </c>
      <c r="R475" s="124">
        <v>0</v>
      </c>
      <c r="S475" s="124">
        <v>0</v>
      </c>
      <c r="T475" s="124">
        <v>0</v>
      </c>
      <c r="U475" s="121">
        <v>1.71248783925491</v>
      </c>
      <c r="V475" s="124">
        <v>0.60557911339436</v>
      </c>
      <c r="W475" s="124">
        <v>0.01189492406466</v>
      </c>
      <c r="X475" s="124">
        <v>0.84900935165592</v>
      </c>
      <c r="Y475" s="124">
        <v>0</v>
      </c>
      <c r="Z475" s="126">
        <v>0.246004450139972</v>
      </c>
      <c r="AA475" s="12"/>
    </row>
    <row r="476" ht="12.75" customHeight="1">
      <c r="A476" t="s" s="117">
        <v>1133</v>
      </c>
      <c r="B476" t="s" s="118">
        <v>1134</v>
      </c>
      <c r="C476" t="s" s="118">
        <v>374</v>
      </c>
      <c r="D476" t="s" s="118">
        <v>310</v>
      </c>
      <c r="E476" s="119">
        <v>2.45790843123333</v>
      </c>
      <c r="F476" s="119">
        <v>0.653095433505408</v>
      </c>
      <c r="G476" s="119">
        <v>3.11100386473874</v>
      </c>
      <c r="H476" s="119">
        <v>36.474614955083</v>
      </c>
      <c r="I476" s="120">
        <v>50</v>
      </c>
      <c r="J476" s="121">
        <v>0.3280821387773</v>
      </c>
      <c r="K476" s="119">
        <v>0.3280821387773</v>
      </c>
      <c r="L476" s="121">
        <v>0.637213740789721</v>
      </c>
      <c r="M476" s="119">
        <v>0.01414506276135</v>
      </c>
      <c r="N476" s="119">
        <v>0.623068678028372</v>
      </c>
      <c r="O476" s="121">
        <v>0</v>
      </c>
      <c r="P476" s="119">
        <v>0</v>
      </c>
      <c r="Q476" s="119">
        <v>0</v>
      </c>
      <c r="R476" s="119">
        <v>0</v>
      </c>
      <c r="S476" s="119">
        <v>0</v>
      </c>
      <c r="T476" s="119">
        <v>0</v>
      </c>
      <c r="U476" s="121">
        <v>1.49261255166631</v>
      </c>
      <c r="V476" s="119">
        <v>0.25617967109436</v>
      </c>
      <c r="W476" s="119">
        <v>0.01320205857726</v>
      </c>
      <c r="X476" s="119">
        <v>0.94230708260712</v>
      </c>
      <c r="Y476" s="119">
        <v>0</v>
      </c>
      <c r="Z476" s="122">
        <v>0.280923739387568</v>
      </c>
      <c r="AA476" s="12"/>
    </row>
    <row r="477" ht="12.75" customHeight="1">
      <c r="A477" t="s" s="117">
        <v>1135</v>
      </c>
      <c r="B477" t="s" s="123">
        <v>1136</v>
      </c>
      <c r="C477" t="s" s="123">
        <v>374</v>
      </c>
      <c r="D477" t="s" s="123">
        <v>310</v>
      </c>
      <c r="E477" s="124">
        <v>2.5621964972548</v>
      </c>
      <c r="F477" s="124">
        <v>0.694857641745608</v>
      </c>
      <c r="G477" s="124">
        <v>3.25705413900041</v>
      </c>
      <c r="H477" s="124">
        <v>39.2096427797787</v>
      </c>
      <c r="I477" s="125">
        <v>50</v>
      </c>
      <c r="J477" s="121">
        <v>0.3670603460231</v>
      </c>
      <c r="K477" s="124">
        <v>0.3670603460231</v>
      </c>
      <c r="L477" s="121">
        <v>0.414277384876425</v>
      </c>
      <c r="M477" s="124">
        <v>0.01582566427755</v>
      </c>
      <c r="N477" s="124">
        <v>0.398451720598875</v>
      </c>
      <c r="O477" s="121">
        <v>0</v>
      </c>
      <c r="P477" s="124">
        <v>0</v>
      </c>
      <c r="Q477" s="124">
        <v>0</v>
      </c>
      <c r="R477" s="124">
        <v>0</v>
      </c>
      <c r="S477" s="124">
        <v>0</v>
      </c>
      <c r="T477" s="124">
        <v>0</v>
      </c>
      <c r="U477" s="121">
        <v>1.78085876635527</v>
      </c>
      <c r="V477" s="124">
        <v>0.46581933647436</v>
      </c>
      <c r="W477" s="124">
        <v>0.01477061999238</v>
      </c>
      <c r="X477" s="124">
        <v>1.05426435974856</v>
      </c>
      <c r="Y477" s="124">
        <v>0</v>
      </c>
      <c r="Z477" s="126">
        <v>0.246004450139972</v>
      </c>
      <c r="AA477" s="12"/>
    </row>
    <row r="478" ht="12.75" customHeight="1">
      <c r="A478" t="s" s="117">
        <v>1137</v>
      </c>
      <c r="B478" t="s" s="118">
        <v>1138</v>
      </c>
      <c r="C478" t="s" s="118">
        <v>374</v>
      </c>
      <c r="D478" t="s" s="118">
        <v>310</v>
      </c>
      <c r="E478" s="119">
        <v>0.0347366121927738</v>
      </c>
      <c r="F478" s="119">
        <v>0.0155198600768259</v>
      </c>
      <c r="G478" s="119">
        <v>0.0502564722695997</v>
      </c>
      <c r="H478" s="119">
        <v>0.306721579302606</v>
      </c>
      <c r="I478" s="120">
        <v>50</v>
      </c>
      <c r="J478" s="121">
        <v>0.0501974454173332</v>
      </c>
      <c r="K478" s="119">
        <v>0.0501974454173332</v>
      </c>
      <c r="L478" s="121">
        <v>0.00141436982413135</v>
      </c>
      <c r="M478" s="119">
        <v>0.000294024567249</v>
      </c>
      <c r="N478" s="119">
        <v>0.00112034525688235</v>
      </c>
      <c r="O478" s="121">
        <v>0</v>
      </c>
      <c r="P478" s="119">
        <v>0</v>
      </c>
      <c r="Q478" s="119">
        <v>0</v>
      </c>
      <c r="R478" s="119">
        <v>0</v>
      </c>
      <c r="S478" s="119">
        <v>0</v>
      </c>
      <c r="T478" s="119">
        <v>0</v>
      </c>
      <c r="U478" s="121">
        <v>-0.0168752030486908</v>
      </c>
      <c r="V478" s="119">
        <v>0</v>
      </c>
      <c r="W478" s="119">
        <v>9.898827097383e-05</v>
      </c>
      <c r="X478" s="119">
        <v>2.1124936122444e-05</v>
      </c>
      <c r="Y478" s="119">
        <v>9.3641851296e-07</v>
      </c>
      <c r="Z478" s="122">
        <v>-0.0169962526743</v>
      </c>
      <c r="AA478" s="12"/>
    </row>
    <row r="479" ht="12.75" customHeight="1">
      <c r="A479" t="s" s="117">
        <v>1139</v>
      </c>
      <c r="B479" t="s" s="123">
        <v>1140</v>
      </c>
      <c r="C479" t="s" s="123">
        <v>374</v>
      </c>
      <c r="D479" t="s" s="123">
        <v>310</v>
      </c>
      <c r="E479" s="124">
        <v>2.40693794041082</v>
      </c>
      <c r="F479" s="124">
        <v>1.32759401178029</v>
      </c>
      <c r="G479" s="124">
        <v>3.73453195219111</v>
      </c>
      <c r="H479" s="124">
        <v>28.6192894756506</v>
      </c>
      <c r="I479" s="125">
        <v>50</v>
      </c>
      <c r="J479" s="121">
        <v>3.93508661144958</v>
      </c>
      <c r="K479" s="124">
        <v>3.93508661144958</v>
      </c>
      <c r="L479" s="121">
        <v>0.280938624899801</v>
      </c>
      <c r="M479" s="124">
        <v>0.03108259710918</v>
      </c>
      <c r="N479" s="124">
        <v>0.249856027790621</v>
      </c>
      <c r="O479" s="121">
        <v>0</v>
      </c>
      <c r="P479" s="124">
        <v>0</v>
      </c>
      <c r="Q479" s="124">
        <v>0</v>
      </c>
      <c r="R479" s="124">
        <v>0</v>
      </c>
      <c r="S479" s="124">
        <v>0</v>
      </c>
      <c r="T479" s="124">
        <v>0</v>
      </c>
      <c r="U479" s="121">
        <v>-1.80908729593856</v>
      </c>
      <c r="V479" s="124">
        <v>0.141412921427868</v>
      </c>
      <c r="W479" s="124">
        <v>0.0104644743600906</v>
      </c>
      <c r="X479" s="124">
        <v>0.057311571803256</v>
      </c>
      <c r="Y479" s="124">
        <v>9.89928142272e-05</v>
      </c>
      <c r="Z479" s="126">
        <v>-2.018375256344</v>
      </c>
      <c r="AA479" s="12"/>
    </row>
    <row r="480" ht="12.75" customHeight="1">
      <c r="A480" t="s" s="117">
        <v>1141</v>
      </c>
      <c r="B480" t="s" s="118">
        <v>1142</v>
      </c>
      <c r="C480" t="s" s="118">
        <v>374</v>
      </c>
      <c r="D480" t="s" s="118">
        <v>310</v>
      </c>
      <c r="E480" s="119">
        <v>144.269889991362</v>
      </c>
      <c r="F480" s="119">
        <v>55.925134194936</v>
      </c>
      <c r="G480" s="119">
        <v>200.195024186298</v>
      </c>
      <c r="H480" s="119">
        <v>1992.030992579390</v>
      </c>
      <c r="I480" s="120">
        <v>50</v>
      </c>
      <c r="J480" s="121">
        <v>130.553519789442</v>
      </c>
      <c r="K480" s="119">
        <v>130.553519789442</v>
      </c>
      <c r="L480" s="121">
        <v>34.470080249240</v>
      </c>
      <c r="M480" s="119">
        <v>17.524939143930</v>
      </c>
      <c r="N480" s="119">
        <v>16.945141105310</v>
      </c>
      <c r="O480" s="121">
        <v>0</v>
      </c>
      <c r="P480" s="119">
        <v>0</v>
      </c>
      <c r="Q480" s="119">
        <v>0</v>
      </c>
      <c r="R480" s="119">
        <v>0</v>
      </c>
      <c r="S480" s="119">
        <v>0</v>
      </c>
      <c r="T480" s="119">
        <v>0</v>
      </c>
      <c r="U480" s="121">
        <v>-20.7537100473201</v>
      </c>
      <c r="V480" s="119">
        <v>12.7698250675465</v>
      </c>
      <c r="W480" s="119">
        <v>5.90961364129516</v>
      </c>
      <c r="X480" s="119">
        <v>2.64914637854334</v>
      </c>
      <c r="Y480" s="119">
        <v>0.06492144950258399</v>
      </c>
      <c r="Z480" s="122">
        <v>-42.1472165842077</v>
      </c>
      <c r="AA480" s="12"/>
    </row>
    <row r="481" ht="12.75" customHeight="1">
      <c r="A481" t="s" s="117">
        <v>1143</v>
      </c>
      <c r="B481" t="s" s="123">
        <v>1142</v>
      </c>
      <c r="C481" t="s" s="123">
        <v>374</v>
      </c>
      <c r="D481" t="s" s="123">
        <v>310</v>
      </c>
      <c r="E481" s="124">
        <v>102.634307297539</v>
      </c>
      <c r="F481" s="124">
        <v>40.3103600745847</v>
      </c>
      <c r="G481" s="124">
        <v>142.944667372124</v>
      </c>
      <c r="H481" s="124">
        <v>1422.551941411740</v>
      </c>
      <c r="I481" s="125">
        <v>50</v>
      </c>
      <c r="J481" s="121">
        <v>95.48216618903599</v>
      </c>
      <c r="K481" s="124">
        <v>95.48216618903599</v>
      </c>
      <c r="L481" s="121">
        <v>24.1325076642555</v>
      </c>
      <c r="M481" s="124">
        <v>12.5676315048945</v>
      </c>
      <c r="N481" s="124">
        <v>11.564876159361</v>
      </c>
      <c r="O481" s="121">
        <v>0</v>
      </c>
      <c r="P481" s="124">
        <v>0</v>
      </c>
      <c r="Q481" s="124">
        <v>0</v>
      </c>
      <c r="R481" s="124">
        <v>0</v>
      </c>
      <c r="S481" s="124">
        <v>0</v>
      </c>
      <c r="T481" s="124">
        <v>0</v>
      </c>
      <c r="U481" s="121">
        <v>-16.9803665557524</v>
      </c>
      <c r="V481" s="124">
        <v>8.51321671169767</v>
      </c>
      <c r="W481" s="124">
        <v>4.23832919316748</v>
      </c>
      <c r="X481" s="124">
        <v>1.95472427763305</v>
      </c>
      <c r="Y481" s="124">
        <v>0.04691754019335</v>
      </c>
      <c r="Z481" s="126">
        <v>-31.7335542784439</v>
      </c>
      <c r="AA481" s="12"/>
    </row>
    <row r="482" ht="12.75" customHeight="1">
      <c r="A482" t="s" s="117">
        <v>1144</v>
      </c>
      <c r="B482" t="s" s="118">
        <v>1142</v>
      </c>
      <c r="C482" t="s" s="118">
        <v>374</v>
      </c>
      <c r="D482" t="s" s="118">
        <v>310</v>
      </c>
      <c r="E482" s="119">
        <v>171.152447714139</v>
      </c>
      <c r="F482" s="119">
        <v>65.5469155116796</v>
      </c>
      <c r="G482" s="119">
        <v>236.699363225819</v>
      </c>
      <c r="H482" s="119">
        <v>2387.266992382420</v>
      </c>
      <c r="I482" s="120">
        <v>50</v>
      </c>
      <c r="J482" s="121">
        <v>155.743473411057</v>
      </c>
      <c r="K482" s="119">
        <v>155.743473411057</v>
      </c>
      <c r="L482" s="121">
        <v>39.4715794786806</v>
      </c>
      <c r="M482" s="119">
        <v>21.714305256813</v>
      </c>
      <c r="N482" s="119">
        <v>17.7572742218676</v>
      </c>
      <c r="O482" s="121">
        <v>0</v>
      </c>
      <c r="P482" s="119">
        <v>0</v>
      </c>
      <c r="Q482" s="119">
        <v>0</v>
      </c>
      <c r="R482" s="119">
        <v>0</v>
      </c>
      <c r="S482" s="119">
        <v>0</v>
      </c>
      <c r="T482" s="119">
        <v>0</v>
      </c>
      <c r="U482" s="121">
        <v>-24.0626051755981</v>
      </c>
      <c r="V482" s="119">
        <v>12.7698250675465</v>
      </c>
      <c r="W482" s="119">
        <v>7.321094212256</v>
      </c>
      <c r="X482" s="119">
        <v>3.10446419410785</v>
      </c>
      <c r="Y482" s="119">
        <v>0.07927332661618799</v>
      </c>
      <c r="Z482" s="122">
        <v>-47.3372619761247</v>
      </c>
      <c r="AA482" s="12"/>
    </row>
    <row r="483" ht="12.75" customHeight="1">
      <c r="A483" t="s" s="117">
        <v>1145</v>
      </c>
      <c r="B483" t="s" s="123">
        <v>1142</v>
      </c>
      <c r="C483" t="s" s="123">
        <v>374</v>
      </c>
      <c r="D483" t="s" s="123">
        <v>310</v>
      </c>
      <c r="E483" s="124">
        <v>163.454082649142</v>
      </c>
      <c r="F483" s="124">
        <v>62.7218002914797</v>
      </c>
      <c r="G483" s="124">
        <v>226.175882940622</v>
      </c>
      <c r="H483" s="124">
        <v>2274.1271272504</v>
      </c>
      <c r="I483" s="125">
        <v>50</v>
      </c>
      <c r="J483" s="121">
        <v>148.296196731885</v>
      </c>
      <c r="K483" s="124">
        <v>148.296196731885</v>
      </c>
      <c r="L483" s="121">
        <v>38.0442624085427</v>
      </c>
      <c r="M483" s="124">
        <v>20.526680185365</v>
      </c>
      <c r="N483" s="124">
        <v>17.5175822231777</v>
      </c>
      <c r="O483" s="121">
        <v>0</v>
      </c>
      <c r="P483" s="124">
        <v>0</v>
      </c>
      <c r="Q483" s="124">
        <v>0</v>
      </c>
      <c r="R483" s="124">
        <v>0</v>
      </c>
      <c r="S483" s="124">
        <v>0</v>
      </c>
      <c r="T483" s="124">
        <v>0</v>
      </c>
      <c r="U483" s="121">
        <v>-22.8863764912854</v>
      </c>
      <c r="V483" s="124">
        <v>12.7698250675465</v>
      </c>
      <c r="W483" s="124">
        <v>6.92089755276334</v>
      </c>
      <c r="X483" s="124">
        <v>2.96633221373092</v>
      </c>
      <c r="Y483" s="124">
        <v>0.07514535599604</v>
      </c>
      <c r="Z483" s="126">
        <v>-45.6185766813222</v>
      </c>
      <c r="AA483" s="12"/>
    </row>
    <row r="484" ht="12.75" customHeight="1">
      <c r="A484" t="s" s="117">
        <v>1146</v>
      </c>
      <c r="B484" t="s" s="118">
        <v>1147</v>
      </c>
      <c r="C484" t="s" s="118">
        <v>374</v>
      </c>
      <c r="D484" t="s" s="118">
        <v>310</v>
      </c>
      <c r="E484" s="119">
        <v>157.231698920441</v>
      </c>
      <c r="F484" s="119">
        <v>59.4432037141614</v>
      </c>
      <c r="G484" s="119">
        <v>216.674902634602</v>
      </c>
      <c r="H484" s="119">
        <v>2183.181980446970</v>
      </c>
      <c r="I484" s="120">
        <v>50</v>
      </c>
      <c r="J484" s="121">
        <v>138.946973502698</v>
      </c>
      <c r="K484" s="119">
        <v>138.946973502698</v>
      </c>
      <c r="L484" s="121">
        <v>36.9577159439007</v>
      </c>
      <c r="M484" s="119">
        <v>19.7353969714875</v>
      </c>
      <c r="N484" s="119">
        <v>17.2223189724132</v>
      </c>
      <c r="O484" s="121">
        <v>0</v>
      </c>
      <c r="P484" s="119">
        <v>0</v>
      </c>
      <c r="Q484" s="119">
        <v>0</v>
      </c>
      <c r="R484" s="119">
        <v>0</v>
      </c>
      <c r="S484" s="119">
        <v>0</v>
      </c>
      <c r="T484" s="119">
        <v>0</v>
      </c>
      <c r="U484" s="121">
        <v>-18.6729905261571</v>
      </c>
      <c r="V484" s="119">
        <v>12.7698250675465</v>
      </c>
      <c r="W484" s="119">
        <v>6.653366020847</v>
      </c>
      <c r="X484" s="119">
        <v>2.74458011133861</v>
      </c>
      <c r="Y484" s="119">
        <v>0.07154386067247</v>
      </c>
      <c r="Z484" s="122">
        <v>-40.9123055865617</v>
      </c>
      <c r="AA484" s="12"/>
    </row>
    <row r="485" ht="12.75" customHeight="1">
      <c r="A485" t="s" s="117">
        <v>1148</v>
      </c>
      <c r="B485" t="s" s="123">
        <v>1149</v>
      </c>
      <c r="C485" t="s" s="123">
        <v>374</v>
      </c>
      <c r="D485" t="s" s="123">
        <v>310</v>
      </c>
      <c r="E485" s="124">
        <v>139.666936803575</v>
      </c>
      <c r="F485" s="124">
        <v>53.6934763250234</v>
      </c>
      <c r="G485" s="124">
        <v>193.360413128598</v>
      </c>
      <c r="H485" s="124">
        <v>1924.6597222577</v>
      </c>
      <c r="I485" s="125">
        <v>50</v>
      </c>
      <c r="J485" s="121">
        <v>124.285409004012</v>
      </c>
      <c r="K485" s="124">
        <v>124.285409004012</v>
      </c>
      <c r="L485" s="121">
        <v>33.6533291142095</v>
      </c>
      <c r="M485" s="124">
        <v>16.906851252972</v>
      </c>
      <c r="N485" s="124">
        <v>16.7464778612375</v>
      </c>
      <c r="O485" s="121">
        <v>0</v>
      </c>
      <c r="P485" s="124">
        <v>0</v>
      </c>
      <c r="Q485" s="124">
        <v>0</v>
      </c>
      <c r="R485" s="124">
        <v>0</v>
      </c>
      <c r="S485" s="124">
        <v>0</v>
      </c>
      <c r="T485" s="124">
        <v>0</v>
      </c>
      <c r="U485" s="121">
        <v>-18.2718013146468</v>
      </c>
      <c r="V485" s="124">
        <v>12.7698250675465</v>
      </c>
      <c r="W485" s="124">
        <v>5.7008493209528</v>
      </c>
      <c r="X485" s="124">
        <v>2.50652580757444</v>
      </c>
      <c r="Y485" s="124">
        <v>0.0623089904928</v>
      </c>
      <c r="Z485" s="126">
        <v>-39.3113105012134</v>
      </c>
      <c r="AA485" s="12"/>
    </row>
    <row r="486" ht="12.75" customHeight="1">
      <c r="A486" t="s" s="117">
        <v>1150</v>
      </c>
      <c r="B486" t="s" s="118">
        <v>1149</v>
      </c>
      <c r="C486" t="s" s="118">
        <v>374</v>
      </c>
      <c r="D486" t="s" s="118">
        <v>310</v>
      </c>
      <c r="E486" s="119">
        <v>152.418187076481</v>
      </c>
      <c r="F486" s="119">
        <v>58.896379512632</v>
      </c>
      <c r="G486" s="119">
        <v>211.314566589113</v>
      </c>
      <c r="H486" s="119">
        <v>2111.814777463150</v>
      </c>
      <c r="I486" s="120">
        <v>50</v>
      </c>
      <c r="J486" s="121">
        <v>138.371739847328</v>
      </c>
      <c r="K486" s="119">
        <v>138.371739847328</v>
      </c>
      <c r="L486" s="121">
        <v>35.9827383293661</v>
      </c>
      <c r="M486" s="119">
        <v>18.7858571148345</v>
      </c>
      <c r="N486" s="119">
        <v>17.1968812145316</v>
      </c>
      <c r="O486" s="121">
        <v>0</v>
      </c>
      <c r="P486" s="119">
        <v>0</v>
      </c>
      <c r="Q486" s="119">
        <v>0</v>
      </c>
      <c r="R486" s="119">
        <v>0</v>
      </c>
      <c r="S486" s="119">
        <v>0</v>
      </c>
      <c r="T486" s="119">
        <v>0</v>
      </c>
      <c r="U486" s="121">
        <v>-21.9362911002132</v>
      </c>
      <c r="V486" s="119">
        <v>12.7698250675465</v>
      </c>
      <c r="W486" s="119">
        <v>6.33448993405322</v>
      </c>
      <c r="X486" s="119">
        <v>2.79317711928569</v>
      </c>
      <c r="Y486" s="119">
        <v>0.069286943421414</v>
      </c>
      <c r="Z486" s="122">
        <v>-43.9030701645201</v>
      </c>
      <c r="AA486" s="12"/>
    </row>
    <row r="487" ht="12.75" customHeight="1">
      <c r="A487" t="s" s="117">
        <v>1151</v>
      </c>
      <c r="B487" t="s" s="123">
        <v>1149</v>
      </c>
      <c r="C487" t="s" s="123">
        <v>374</v>
      </c>
      <c r="D487" t="s" s="123">
        <v>310</v>
      </c>
      <c r="E487" s="124">
        <v>166.363899546160</v>
      </c>
      <c r="F487" s="124">
        <v>63.0772684157602</v>
      </c>
      <c r="G487" s="124">
        <v>229.441167961920</v>
      </c>
      <c r="H487" s="124">
        <v>2317.2488175588</v>
      </c>
      <c r="I487" s="125">
        <v>50</v>
      </c>
      <c r="J487" s="121">
        <v>148.727577546315</v>
      </c>
      <c r="K487" s="124">
        <v>148.727577546315</v>
      </c>
      <c r="L487" s="121">
        <v>38.6317225944705</v>
      </c>
      <c r="M487" s="124">
        <v>21.096217365855</v>
      </c>
      <c r="N487" s="124">
        <v>17.5355052286155</v>
      </c>
      <c r="O487" s="121">
        <v>0</v>
      </c>
      <c r="P487" s="124">
        <v>0</v>
      </c>
      <c r="Q487" s="124">
        <v>0</v>
      </c>
      <c r="R487" s="124">
        <v>0</v>
      </c>
      <c r="S487" s="124">
        <v>0</v>
      </c>
      <c r="T487" s="124">
        <v>0</v>
      </c>
      <c r="U487" s="121">
        <v>-20.9954005946258</v>
      </c>
      <c r="V487" s="124">
        <v>12.7698250675465</v>
      </c>
      <c r="W487" s="124">
        <v>7.11217801533217</v>
      </c>
      <c r="X487" s="124">
        <v>2.9397340102626</v>
      </c>
      <c r="Y487" s="124">
        <v>0.07651579705602</v>
      </c>
      <c r="Z487" s="126">
        <v>-43.8936534848231</v>
      </c>
      <c r="AA487" s="12"/>
    </row>
    <row r="488" ht="12.75" customHeight="1">
      <c r="A488" t="s" s="117">
        <v>1152</v>
      </c>
      <c r="B488" t="s" s="118">
        <v>1149</v>
      </c>
      <c r="C488" t="s" s="118">
        <v>374</v>
      </c>
      <c r="D488" t="s" s="118">
        <v>310</v>
      </c>
      <c r="E488" s="119">
        <v>264.473843238777</v>
      </c>
      <c r="F488" s="119">
        <v>101.991384130902</v>
      </c>
      <c r="G488" s="119">
        <v>366.465227369680</v>
      </c>
      <c r="H488" s="119">
        <v>3757.798980596150</v>
      </c>
      <c r="I488" s="120">
        <v>50</v>
      </c>
      <c r="J488" s="121">
        <v>253.370009316306</v>
      </c>
      <c r="K488" s="119">
        <v>253.370009316306</v>
      </c>
      <c r="L488" s="121">
        <v>56.6296387406514</v>
      </c>
      <c r="M488" s="119">
        <v>35.742659579538</v>
      </c>
      <c r="N488" s="119">
        <v>20.8869791611134</v>
      </c>
      <c r="O488" s="121">
        <v>0</v>
      </c>
      <c r="P488" s="119">
        <v>0</v>
      </c>
      <c r="Q488" s="119">
        <v>0</v>
      </c>
      <c r="R488" s="119">
        <v>0</v>
      </c>
      <c r="S488" s="119">
        <v>0</v>
      </c>
      <c r="T488" s="119">
        <v>0</v>
      </c>
      <c r="U488" s="121">
        <v>-45.5258048181801</v>
      </c>
      <c r="V488" s="119">
        <v>12.7698250675465</v>
      </c>
      <c r="W488" s="119">
        <v>12.050221603877</v>
      </c>
      <c r="X488" s="119">
        <v>5.02166508815503</v>
      </c>
      <c r="Y488" s="119">
        <v>0.129907110560256</v>
      </c>
      <c r="Z488" s="122">
        <v>-75.4974236883188</v>
      </c>
      <c r="AA488" s="12"/>
    </row>
    <row r="489" ht="12.75" customHeight="1">
      <c r="A489" t="s" s="117">
        <v>1153</v>
      </c>
      <c r="B489" t="s" s="123">
        <v>1154</v>
      </c>
      <c r="C489" t="s" s="123">
        <v>374</v>
      </c>
      <c r="D489" t="s" s="123">
        <v>310</v>
      </c>
      <c r="E489" s="124">
        <v>9.26573424518547</v>
      </c>
      <c r="F489" s="124">
        <v>3.94483127675171</v>
      </c>
      <c r="G489" s="124">
        <v>13.2105655219372</v>
      </c>
      <c r="H489" s="124">
        <v>137.751802075389</v>
      </c>
      <c r="I489" s="125">
        <v>50</v>
      </c>
      <c r="J489" s="121">
        <v>11.143932068958</v>
      </c>
      <c r="K489" s="124">
        <v>11.143932068958</v>
      </c>
      <c r="L489" s="121">
        <v>1.75901979675905</v>
      </c>
      <c r="M489" s="124">
        <v>1.417307278662</v>
      </c>
      <c r="N489" s="124">
        <v>0.34171251809705</v>
      </c>
      <c r="O489" s="121">
        <v>0</v>
      </c>
      <c r="P489" s="124">
        <v>0</v>
      </c>
      <c r="Q489" s="124">
        <v>0</v>
      </c>
      <c r="R489" s="124">
        <v>0</v>
      </c>
      <c r="S489" s="124">
        <v>0</v>
      </c>
      <c r="T489" s="124">
        <v>0</v>
      </c>
      <c r="U489" s="121">
        <v>-3.63721762053158</v>
      </c>
      <c r="V489" s="124">
        <v>0</v>
      </c>
      <c r="W489" s="124">
        <v>0.009561029167962641</v>
      </c>
      <c r="X489" s="124">
        <v>0.231560128720093</v>
      </c>
      <c r="Y489" s="124">
        <v>0.005364043055592</v>
      </c>
      <c r="Z489" s="126">
        <v>-3.88370282147523</v>
      </c>
      <c r="AA489" s="12"/>
    </row>
    <row r="490" ht="12.75" customHeight="1">
      <c r="A490" t="s" s="117">
        <v>1155</v>
      </c>
      <c r="B490" t="s" s="118">
        <v>1156</v>
      </c>
      <c r="C490" t="s" s="118">
        <v>374</v>
      </c>
      <c r="D490" t="s" s="118">
        <v>310</v>
      </c>
      <c r="E490" s="119">
        <v>429.652790325797</v>
      </c>
      <c r="F490" s="119">
        <v>568.050204140919</v>
      </c>
      <c r="G490" s="119">
        <v>997.702994466717</v>
      </c>
      <c r="H490" s="119">
        <v>2095.316136775910</v>
      </c>
      <c r="I490" s="120">
        <v>50</v>
      </c>
      <c r="J490" s="121">
        <v>1756.731350866530</v>
      </c>
      <c r="K490" s="119">
        <v>1756.731350866530</v>
      </c>
      <c r="L490" s="121">
        <v>97.1499792574495</v>
      </c>
      <c r="M490" s="119">
        <v>6.12660948561937</v>
      </c>
      <c r="N490" s="119">
        <v>91.0233697718302</v>
      </c>
      <c r="O490" s="121">
        <v>0</v>
      </c>
      <c r="P490" s="119">
        <v>0</v>
      </c>
      <c r="Q490" s="119">
        <v>0</v>
      </c>
      <c r="R490" s="119">
        <v>0</v>
      </c>
      <c r="S490" s="119">
        <v>0</v>
      </c>
      <c r="T490" s="119">
        <v>0</v>
      </c>
      <c r="U490" s="121">
        <v>-1424.228539798180</v>
      </c>
      <c r="V490" s="119">
        <v>33.733791350150</v>
      </c>
      <c r="W490" s="119">
        <v>0.0695676081106279</v>
      </c>
      <c r="X490" s="119">
        <v>5.52409307058402</v>
      </c>
      <c r="Y490" s="119">
        <v>0.291823075955916</v>
      </c>
      <c r="Z490" s="122">
        <v>-1463.847814902980</v>
      </c>
      <c r="AA490" s="12"/>
    </row>
    <row r="491" ht="12.75" customHeight="1">
      <c r="A491" t="s" s="117">
        <v>1157</v>
      </c>
      <c r="B491" t="s" s="123">
        <v>1158</v>
      </c>
      <c r="C491" t="s" s="123">
        <v>247</v>
      </c>
      <c r="D491" t="s" s="123">
        <v>310</v>
      </c>
      <c r="E491" s="124">
        <v>12.9648564379752</v>
      </c>
      <c r="F491" s="124">
        <v>5.17458585755977</v>
      </c>
      <c r="G491" s="124">
        <v>18.139442295535</v>
      </c>
      <c r="H491" s="124">
        <v>103.591448281541</v>
      </c>
      <c r="I491" s="125">
        <v>44</v>
      </c>
      <c r="J491" s="121">
        <v>13.6984416419198</v>
      </c>
      <c r="K491" s="124">
        <v>13.6984416419198</v>
      </c>
      <c r="L491" s="121">
        <v>0.50906441688008</v>
      </c>
      <c r="M491" s="124">
        <v>0.08179016731807499</v>
      </c>
      <c r="N491" s="124">
        <v>0.427274249562005</v>
      </c>
      <c r="O491" s="121">
        <v>2.8229884428</v>
      </c>
      <c r="P491" s="124">
        <v>2.8229884428</v>
      </c>
      <c r="Q491" s="124">
        <v>0</v>
      </c>
      <c r="R491" s="124">
        <v>0</v>
      </c>
      <c r="S491" s="124">
        <v>0</v>
      </c>
      <c r="T491" s="124">
        <v>0</v>
      </c>
      <c r="U491" s="121">
        <v>-4.0656380636247</v>
      </c>
      <c r="V491" s="124">
        <v>0.1880299604454</v>
      </c>
      <c r="W491" s="124">
        <v>0.0286965644106712</v>
      </c>
      <c r="X491" s="124">
        <v>9.537410349e-05</v>
      </c>
      <c r="Y491" s="124">
        <v>0.00130243924124</v>
      </c>
      <c r="Z491" s="126">
        <v>-4.2837624018255</v>
      </c>
      <c r="AA491" s="12"/>
    </row>
    <row r="492" ht="12.75" customHeight="1">
      <c r="A492" t="s" s="117">
        <v>1159</v>
      </c>
      <c r="B492" t="s" s="118">
        <v>1160</v>
      </c>
      <c r="C492" t="s" s="118">
        <v>247</v>
      </c>
      <c r="D492" t="s" s="118">
        <v>310</v>
      </c>
      <c r="E492" s="119">
        <v>10.2411378699335</v>
      </c>
      <c r="F492" s="119">
        <v>3.01129948584789</v>
      </c>
      <c r="G492" s="119">
        <v>13.2524373557814</v>
      </c>
      <c r="H492" s="119">
        <v>63.4613905596405</v>
      </c>
      <c r="I492" s="120">
        <v>44</v>
      </c>
      <c r="J492" s="121">
        <v>6.17646590962055</v>
      </c>
      <c r="K492" s="119">
        <v>6.17646590962055</v>
      </c>
      <c r="L492" s="121">
        <v>0.257943176472379</v>
      </c>
      <c r="M492" s="119">
        <v>0.098498230028415</v>
      </c>
      <c r="N492" s="119">
        <v>0.159444946443964</v>
      </c>
      <c r="O492" s="121">
        <v>3.3790154084</v>
      </c>
      <c r="P492" s="119">
        <v>3.3790154084</v>
      </c>
      <c r="Q492" s="119">
        <v>0</v>
      </c>
      <c r="R492" s="119">
        <v>0</v>
      </c>
      <c r="S492" s="119">
        <v>0</v>
      </c>
      <c r="T492" s="119">
        <v>0</v>
      </c>
      <c r="U492" s="121">
        <v>0.427713375440545</v>
      </c>
      <c r="V492" s="119">
        <v>0.1880299604454</v>
      </c>
      <c r="W492" s="119">
        <v>0.0345451642020608</v>
      </c>
      <c r="X492" s="119">
        <v>9.6433815751e-05</v>
      </c>
      <c r="Y492" s="119">
        <v>0.001568501009208</v>
      </c>
      <c r="Z492" s="122">
        <v>0.203473315968125</v>
      </c>
      <c r="AA492" s="12"/>
    </row>
    <row r="493" ht="12.75" customHeight="1">
      <c r="A493" t="s" s="117">
        <v>1161</v>
      </c>
      <c r="B493" t="s" s="123">
        <v>1162</v>
      </c>
      <c r="C493" t="s" s="123">
        <v>247</v>
      </c>
      <c r="D493" t="s" s="123">
        <v>310</v>
      </c>
      <c r="E493" s="124">
        <v>9.769543979849949</v>
      </c>
      <c r="F493" s="124">
        <v>2.87466040734876</v>
      </c>
      <c r="G493" s="124">
        <v>12.6442043871987</v>
      </c>
      <c r="H493" s="124">
        <v>60.7476471960613</v>
      </c>
      <c r="I493" s="125">
        <v>44</v>
      </c>
      <c r="J493" s="121">
        <v>5.90658975604393</v>
      </c>
      <c r="K493" s="124">
        <v>5.90658975604393</v>
      </c>
      <c r="L493" s="121">
        <v>0.254809571692622</v>
      </c>
      <c r="M493" s="124">
        <v>0.09548797850658</v>
      </c>
      <c r="N493" s="124">
        <v>0.159321593186042</v>
      </c>
      <c r="O493" s="121">
        <v>3.1976631136</v>
      </c>
      <c r="P493" s="124">
        <v>3.1976631136</v>
      </c>
      <c r="Q493" s="124">
        <v>0</v>
      </c>
      <c r="R493" s="124">
        <v>0</v>
      </c>
      <c r="S493" s="124">
        <v>0</v>
      </c>
      <c r="T493" s="124">
        <v>0</v>
      </c>
      <c r="U493" s="121">
        <v>0.410481538513391</v>
      </c>
      <c r="V493" s="124">
        <v>0.1880299604454</v>
      </c>
      <c r="W493" s="124">
        <v>0.0334915761694185</v>
      </c>
      <c r="X493" s="124">
        <v>9.6433815751e-05</v>
      </c>
      <c r="Y493" s="124">
        <v>0.001520565299616</v>
      </c>
      <c r="Z493" s="126">
        <v>0.187343002783205</v>
      </c>
      <c r="AA493" s="12"/>
    </row>
    <row r="494" ht="12.75" customHeight="1">
      <c r="A494" t="s" s="117">
        <v>1163</v>
      </c>
      <c r="B494" t="s" s="118">
        <v>1164</v>
      </c>
      <c r="C494" t="s" s="118">
        <v>247</v>
      </c>
      <c r="D494" t="s" s="118">
        <v>310</v>
      </c>
      <c r="E494" s="119">
        <v>9.98438959205625</v>
      </c>
      <c r="F494" s="119">
        <v>3.35422277190833</v>
      </c>
      <c r="G494" s="119">
        <v>13.3386123639646</v>
      </c>
      <c r="H494" s="119">
        <v>70.61632744833661</v>
      </c>
      <c r="I494" s="120">
        <v>44</v>
      </c>
      <c r="J494" s="121">
        <v>8.48227137421544</v>
      </c>
      <c r="K494" s="119">
        <v>8.48227137421544</v>
      </c>
      <c r="L494" s="121">
        <v>0.378081064148797</v>
      </c>
      <c r="M494" s="119">
        <v>0.09114761584719</v>
      </c>
      <c r="N494" s="119">
        <v>0.286933448301607</v>
      </c>
      <c r="O494" s="121">
        <v>2.0976210992</v>
      </c>
      <c r="P494" s="119">
        <v>2.0976210992</v>
      </c>
      <c r="Q494" s="119">
        <v>0</v>
      </c>
      <c r="R494" s="119">
        <v>0</v>
      </c>
      <c r="S494" s="119">
        <v>0</v>
      </c>
      <c r="T494" s="119">
        <v>0</v>
      </c>
      <c r="U494" s="121">
        <v>-0.973583945507992</v>
      </c>
      <c r="V494" s="119">
        <v>0.1880299604454</v>
      </c>
      <c r="W494" s="119">
        <v>0.0324881589954735</v>
      </c>
      <c r="X494" s="119">
        <v>0.000799023044794</v>
      </c>
      <c r="Y494" s="119">
        <v>0.001451448695088</v>
      </c>
      <c r="Z494" s="122">
        <v>-1.19635253668875</v>
      </c>
      <c r="AA494" s="12"/>
    </row>
    <row r="495" ht="12.75" customHeight="1">
      <c r="A495" t="s" s="117">
        <v>1165</v>
      </c>
      <c r="B495" t="s" s="123">
        <v>1166</v>
      </c>
      <c r="C495" t="s" s="123">
        <v>247</v>
      </c>
      <c r="D495" t="s" s="123">
        <v>310</v>
      </c>
      <c r="E495" s="124">
        <v>14.8074297696325</v>
      </c>
      <c r="F495" s="124">
        <v>5.08664508799635</v>
      </c>
      <c r="G495" s="124">
        <v>19.8940748576288</v>
      </c>
      <c r="H495" s="124">
        <v>106.249244878723</v>
      </c>
      <c r="I495" s="125">
        <v>44</v>
      </c>
      <c r="J495" s="121">
        <v>13.263653791679</v>
      </c>
      <c r="K495" s="124">
        <v>13.263653791679</v>
      </c>
      <c r="L495" s="121">
        <v>0.5300895966825711</v>
      </c>
      <c r="M495" s="124">
        <v>0.13310445488796</v>
      </c>
      <c r="N495" s="124">
        <v>0.396985141794611</v>
      </c>
      <c r="O495" s="121">
        <v>2.8874152896</v>
      </c>
      <c r="P495" s="124">
        <v>2.8874152896</v>
      </c>
      <c r="Q495" s="124">
        <v>0</v>
      </c>
      <c r="R495" s="124">
        <v>0</v>
      </c>
      <c r="S495" s="124">
        <v>0</v>
      </c>
      <c r="T495" s="124">
        <v>0</v>
      </c>
      <c r="U495" s="121">
        <v>-1.87372890832909</v>
      </c>
      <c r="V495" s="124">
        <v>0.1880299604454</v>
      </c>
      <c r="W495" s="124">
        <v>0.0472173896976615</v>
      </c>
      <c r="X495" s="124">
        <v>0.036957348927331</v>
      </c>
      <c r="Y495" s="124">
        <v>0.002119575872192</v>
      </c>
      <c r="Z495" s="126">
        <v>-2.14805318327167</v>
      </c>
      <c r="AA495" s="12"/>
    </row>
    <row r="496" ht="12.75" customHeight="1">
      <c r="A496" t="s" s="117">
        <v>1167</v>
      </c>
      <c r="B496" t="s" s="118">
        <v>1168</v>
      </c>
      <c r="C496" t="s" s="118">
        <v>247</v>
      </c>
      <c r="D496" t="s" s="118">
        <v>310</v>
      </c>
      <c r="E496" s="119">
        <v>14.3200026472915</v>
      </c>
      <c r="F496" s="119">
        <v>4.94525603963124</v>
      </c>
      <c r="G496" s="119">
        <v>19.2652586869227</v>
      </c>
      <c r="H496" s="119">
        <v>103.385729824516</v>
      </c>
      <c r="I496" s="120">
        <v>44</v>
      </c>
      <c r="J496" s="121">
        <v>12.9779025702449</v>
      </c>
      <c r="K496" s="119">
        <v>12.9779025702449</v>
      </c>
      <c r="L496" s="121">
        <v>0.5269559919028129</v>
      </c>
      <c r="M496" s="119">
        <v>0.130094203366125</v>
      </c>
      <c r="N496" s="119">
        <v>0.396861788536688</v>
      </c>
      <c r="O496" s="121">
        <v>2.7061048304</v>
      </c>
      <c r="P496" s="119">
        <v>2.7061048304</v>
      </c>
      <c r="Q496" s="119">
        <v>0</v>
      </c>
      <c r="R496" s="119">
        <v>0</v>
      </c>
      <c r="S496" s="119">
        <v>0</v>
      </c>
      <c r="T496" s="119">
        <v>0</v>
      </c>
      <c r="U496" s="121">
        <v>-1.89096074525624</v>
      </c>
      <c r="V496" s="119">
        <v>0.1880299604454</v>
      </c>
      <c r="W496" s="119">
        <v>0.0461638016650193</v>
      </c>
      <c r="X496" s="119">
        <v>0.036957348927331</v>
      </c>
      <c r="Y496" s="119">
        <v>0.0020716401626</v>
      </c>
      <c r="Z496" s="122">
        <v>-2.16418349645659</v>
      </c>
      <c r="AA496" s="12"/>
    </row>
    <row r="497" ht="12.75" customHeight="1">
      <c r="A497" t="s" s="117">
        <v>1169</v>
      </c>
      <c r="B497" t="s" s="123">
        <v>1170</v>
      </c>
      <c r="C497" t="s" s="123">
        <v>374</v>
      </c>
      <c r="D497" t="s" s="123">
        <v>310</v>
      </c>
      <c r="E497" s="124">
        <v>3.39825683695377</v>
      </c>
      <c r="F497" s="124">
        <v>0.995955209973769</v>
      </c>
      <c r="G497" s="124">
        <v>4.39421204692754</v>
      </c>
      <c r="H497" s="124">
        <v>35.4879334416644</v>
      </c>
      <c r="I497" s="125">
        <v>12</v>
      </c>
      <c r="J497" s="121">
        <v>3.1830768059178</v>
      </c>
      <c r="K497" s="124">
        <v>3.1830768059178</v>
      </c>
      <c r="L497" s="121">
        <v>0.06291459004312309</v>
      </c>
      <c r="M497" s="124">
        <v>0.0123702482638662</v>
      </c>
      <c r="N497" s="124">
        <v>0.050544341779257</v>
      </c>
      <c r="O497" s="121">
        <v>0</v>
      </c>
      <c r="P497" s="124">
        <v>0</v>
      </c>
      <c r="Q497" s="124">
        <v>0</v>
      </c>
      <c r="R497" s="124">
        <v>0</v>
      </c>
      <c r="S497" s="124">
        <v>0</v>
      </c>
      <c r="T497" s="124">
        <v>0</v>
      </c>
      <c r="U497" s="121">
        <v>0.152265440992841</v>
      </c>
      <c r="V497" s="124">
        <v>0</v>
      </c>
      <c r="W497" s="124">
        <v>0.00515715668446556</v>
      </c>
      <c r="X497" s="124">
        <v>0.0687020153481631</v>
      </c>
      <c r="Y497" s="124">
        <v>0</v>
      </c>
      <c r="Z497" s="126">
        <v>0.07840626896021249</v>
      </c>
      <c r="AA497" s="12"/>
    </row>
    <row r="498" ht="12.75" customHeight="1">
      <c r="A498" t="s" s="117">
        <v>1171</v>
      </c>
      <c r="B498" t="s" s="118">
        <v>1172</v>
      </c>
      <c r="C498" t="s" s="118">
        <v>374</v>
      </c>
      <c r="D498" t="s" s="118">
        <v>310</v>
      </c>
      <c r="E498" s="119">
        <v>0.600404915407279</v>
      </c>
      <c r="F498" s="119">
        <v>0.156599600156829</v>
      </c>
      <c r="G498" s="119">
        <v>0.757004515564108</v>
      </c>
      <c r="H498" s="119">
        <v>8.40281324699534</v>
      </c>
      <c r="I498" s="120">
        <v>12</v>
      </c>
      <c r="J498" s="121">
        <v>0.421577725838203</v>
      </c>
      <c r="K498" s="119">
        <v>0.421577725838203</v>
      </c>
      <c r="L498" s="121">
        <v>0.0265617485762351</v>
      </c>
      <c r="M498" s="119">
        <v>0.0123702482638662</v>
      </c>
      <c r="N498" s="119">
        <v>0.014191500312369</v>
      </c>
      <c r="O498" s="121">
        <v>0</v>
      </c>
      <c r="P498" s="119">
        <v>0</v>
      </c>
      <c r="Q498" s="119">
        <v>0</v>
      </c>
      <c r="R498" s="119">
        <v>0</v>
      </c>
      <c r="S498" s="119">
        <v>0</v>
      </c>
      <c r="T498" s="119">
        <v>0</v>
      </c>
      <c r="U498" s="121">
        <v>0.152265440992841</v>
      </c>
      <c r="V498" s="119">
        <v>0</v>
      </c>
      <c r="W498" s="119">
        <v>0.00515715668446556</v>
      </c>
      <c r="X498" s="119">
        <v>0.0687020153481631</v>
      </c>
      <c r="Y498" s="119">
        <v>0</v>
      </c>
      <c r="Z498" s="122">
        <v>0.07840626896021249</v>
      </c>
      <c r="AA498" s="12"/>
    </row>
    <row r="499" ht="12.75" customHeight="1">
      <c r="A499" t="s" s="117">
        <v>1173</v>
      </c>
      <c r="B499" t="s" s="123">
        <v>1174</v>
      </c>
      <c r="C499" t="s" s="123">
        <v>243</v>
      </c>
      <c r="D499" t="s" s="123">
        <v>251</v>
      </c>
      <c r="E499" s="124">
        <v>11.8395726540628</v>
      </c>
      <c r="F499" s="124">
        <v>0</v>
      </c>
      <c r="G499" s="124">
        <v>11.8395726540628</v>
      </c>
      <c r="H499" s="124">
        <v>106.70492556</v>
      </c>
      <c r="I499" s="125">
        <v>40</v>
      </c>
      <c r="J499" s="121">
        <v>10.6373729914368</v>
      </c>
      <c r="K499" s="124">
        <v>10.6373729914368</v>
      </c>
      <c r="L499" s="121">
        <v>0.70765631370976</v>
      </c>
      <c r="M499" s="124">
        <v>0.53958392659632</v>
      </c>
      <c r="N499" s="124">
        <v>0.16807238711344</v>
      </c>
      <c r="O499" s="121">
        <v>0</v>
      </c>
      <c r="P499" s="124">
        <v>0</v>
      </c>
      <c r="Q499" s="124">
        <v>0</v>
      </c>
      <c r="R499" s="124">
        <v>0</v>
      </c>
      <c r="S499" s="124">
        <v>0</v>
      </c>
      <c r="T499" s="124">
        <v>0</v>
      </c>
      <c r="U499" s="121">
        <v>0.49454334891624</v>
      </c>
      <c r="V499" s="124">
        <v>0.18203722828744</v>
      </c>
      <c r="W499" s="124">
        <v>0.20516397319024</v>
      </c>
      <c r="X499" s="124">
        <v>0</v>
      </c>
      <c r="Y499" s="124">
        <v>0.04377682919144</v>
      </c>
      <c r="Z499" s="126">
        <v>0.06356531824712</v>
      </c>
      <c r="AA499" s="12"/>
    </row>
    <row r="500" ht="12.75" customHeight="1">
      <c r="A500" t="s" s="117">
        <v>1175</v>
      </c>
      <c r="B500" t="s" s="118">
        <v>1176</v>
      </c>
      <c r="C500" t="s" s="118">
        <v>243</v>
      </c>
      <c r="D500" t="s" s="118">
        <v>251</v>
      </c>
      <c r="E500" s="119">
        <v>5.25097792959468</v>
      </c>
      <c r="F500" s="119">
        <v>0</v>
      </c>
      <c r="G500" s="119">
        <v>5.25097792959468</v>
      </c>
      <c r="H500" s="119">
        <v>58.855974323</v>
      </c>
      <c r="I500" s="120">
        <v>50</v>
      </c>
      <c r="J500" s="121">
        <v>1.20916406158128</v>
      </c>
      <c r="K500" s="119">
        <v>1.20916406158128</v>
      </c>
      <c r="L500" s="121">
        <v>0.94505767512336</v>
      </c>
      <c r="M500" s="119">
        <v>0.37873463015624</v>
      </c>
      <c r="N500" s="119">
        <v>0.56632304496712</v>
      </c>
      <c r="O500" s="121">
        <v>0</v>
      </c>
      <c r="P500" s="119">
        <v>0</v>
      </c>
      <c r="Q500" s="119">
        <v>0</v>
      </c>
      <c r="R500" s="119">
        <v>0</v>
      </c>
      <c r="S500" s="119">
        <v>0</v>
      </c>
      <c r="T500" s="119">
        <v>0</v>
      </c>
      <c r="U500" s="121">
        <v>3.09675619289004</v>
      </c>
      <c r="V500" s="119">
        <v>0.4211613556756</v>
      </c>
      <c r="W500" s="119">
        <v>0.02147427500008</v>
      </c>
      <c r="X500" s="119">
        <v>0.81553712611864</v>
      </c>
      <c r="Y500" s="119">
        <v>0.0118502833982</v>
      </c>
      <c r="Z500" s="122">
        <v>1.82673315269752</v>
      </c>
      <c r="AA500" s="12"/>
    </row>
    <row r="501" ht="12.75" customHeight="1">
      <c r="A501" t="s" s="117">
        <v>1177</v>
      </c>
      <c r="B501" t="s" s="123">
        <v>1178</v>
      </c>
      <c r="C501" t="s" s="123">
        <v>243</v>
      </c>
      <c r="D501" t="s" s="123">
        <v>251</v>
      </c>
      <c r="E501" s="124">
        <v>6.86160060902986</v>
      </c>
      <c r="F501" s="124">
        <v>0</v>
      </c>
      <c r="G501" s="124">
        <v>6.86160060902986</v>
      </c>
      <c r="H501" s="124">
        <v>43.679321304701</v>
      </c>
      <c r="I501" s="125">
        <v>30</v>
      </c>
      <c r="J501" s="121">
        <v>0.42007725182133</v>
      </c>
      <c r="K501" s="124">
        <v>0.42007725182133</v>
      </c>
      <c r="L501" s="121">
        <v>7.8663331644698</v>
      </c>
      <c r="M501" s="124">
        <v>6.85995911138839</v>
      </c>
      <c r="N501" s="124">
        <v>1.00637405308141</v>
      </c>
      <c r="O501" s="121">
        <v>0</v>
      </c>
      <c r="P501" s="124">
        <v>0</v>
      </c>
      <c r="Q501" s="124">
        <v>0</v>
      </c>
      <c r="R501" s="124">
        <v>0</v>
      </c>
      <c r="S501" s="124">
        <v>0</v>
      </c>
      <c r="T501" s="124">
        <v>0</v>
      </c>
      <c r="U501" s="121">
        <v>-1.42480980726127</v>
      </c>
      <c r="V501" s="124">
        <v>0.352036128340589</v>
      </c>
      <c r="W501" s="124">
        <v>0.337562552693171</v>
      </c>
      <c r="X501" s="124">
        <v>0.585078871542031</v>
      </c>
      <c r="Y501" s="124">
        <v>5.909712344e-07</v>
      </c>
      <c r="Z501" s="126">
        <v>-2.69948795080829</v>
      </c>
      <c r="AA501" s="12"/>
    </row>
    <row r="502" ht="12.75" customHeight="1">
      <c r="A502" t="s" s="117">
        <v>1179</v>
      </c>
      <c r="B502" t="s" s="118">
        <v>1180</v>
      </c>
      <c r="C502" t="s" s="118">
        <v>243</v>
      </c>
      <c r="D502" t="s" s="118">
        <v>251</v>
      </c>
      <c r="E502" s="119">
        <v>0</v>
      </c>
      <c r="F502" s="119">
        <v>0</v>
      </c>
      <c r="G502" s="119">
        <v>0</v>
      </c>
      <c r="H502" s="119">
        <v>0</v>
      </c>
      <c r="I502" s="120">
        <v>30</v>
      </c>
      <c r="J502" s="121">
        <v>0</v>
      </c>
      <c r="K502" s="119">
        <v>0</v>
      </c>
      <c r="L502" s="121">
        <v>0</v>
      </c>
      <c r="M502" s="119">
        <v>0</v>
      </c>
      <c r="N502" s="119">
        <v>0</v>
      </c>
      <c r="O502" s="121">
        <v>0</v>
      </c>
      <c r="P502" s="119">
        <v>0</v>
      </c>
      <c r="Q502" s="119">
        <v>0</v>
      </c>
      <c r="R502" s="119">
        <v>0</v>
      </c>
      <c r="S502" s="119">
        <v>0</v>
      </c>
      <c r="T502" s="119">
        <v>0</v>
      </c>
      <c r="U502" s="121">
        <v>0</v>
      </c>
      <c r="V502" s="119">
        <v>0</v>
      </c>
      <c r="W502" s="119">
        <v>0</v>
      </c>
      <c r="X502" s="119">
        <v>0</v>
      </c>
      <c r="Y502" s="119">
        <v>0</v>
      </c>
      <c r="Z502" s="122">
        <v>0</v>
      </c>
      <c r="AA502" s="12"/>
    </row>
    <row r="503" ht="12.75" customHeight="1">
      <c r="A503" t="s" s="117">
        <v>1181</v>
      </c>
      <c r="B503" t="s" s="123">
        <v>1182</v>
      </c>
      <c r="C503" t="s" s="123">
        <v>1183</v>
      </c>
      <c r="D503" t="s" s="123">
        <v>1184</v>
      </c>
      <c r="E503" s="124">
        <v>0.049705843830</v>
      </c>
      <c r="F503" s="124">
        <v>0</v>
      </c>
      <c r="G503" s="124">
        <v>0.049705843830</v>
      </c>
      <c r="H503" s="124">
        <v>0.6407796</v>
      </c>
      <c r="I503" s="125">
        <v>999</v>
      </c>
      <c r="J503" s="121">
        <v>0</v>
      </c>
      <c r="K503" s="124">
        <v>0</v>
      </c>
      <c r="L503" s="121">
        <v>0.049705843830</v>
      </c>
      <c r="M503" s="124">
        <v>0</v>
      </c>
      <c r="N503" s="124">
        <v>0.049705843830</v>
      </c>
      <c r="O503" s="121">
        <v>0</v>
      </c>
      <c r="P503" s="124">
        <v>0</v>
      </c>
      <c r="Q503" s="124">
        <v>0</v>
      </c>
      <c r="R503" s="124">
        <v>0</v>
      </c>
      <c r="S503" s="124">
        <v>0</v>
      </c>
      <c r="T503" s="124">
        <v>0</v>
      </c>
      <c r="U503" s="121">
        <v>0</v>
      </c>
      <c r="V503" s="124">
        <v>0</v>
      </c>
      <c r="W503" s="124">
        <v>0</v>
      </c>
      <c r="X503" s="124">
        <v>0</v>
      </c>
      <c r="Y503" s="124">
        <v>0</v>
      </c>
      <c r="Z503" s="126">
        <v>0</v>
      </c>
      <c r="AA503" s="12"/>
    </row>
    <row r="504" ht="12.75" customHeight="1">
      <c r="A504" t="s" s="117">
        <v>1185</v>
      </c>
      <c r="B504" t="s" s="118">
        <v>1186</v>
      </c>
      <c r="C504" t="s" s="118">
        <v>243</v>
      </c>
      <c r="D504" t="s" s="118">
        <v>310</v>
      </c>
      <c r="E504" s="119">
        <v>0.085782160363552</v>
      </c>
      <c r="F504" s="119">
        <v>0.0257990471557076</v>
      </c>
      <c r="G504" s="119">
        <v>0.11158120751926</v>
      </c>
      <c r="H504" s="119">
        <v>0.750787818844081</v>
      </c>
      <c r="I504" s="120">
        <v>45</v>
      </c>
      <c r="J504" s="121">
        <v>0.056301526060</v>
      </c>
      <c r="K504" s="119">
        <v>0.056301526060</v>
      </c>
      <c r="L504" s="121">
        <v>0.029452969537952</v>
      </c>
      <c r="M504" s="119">
        <v>0.000311222503</v>
      </c>
      <c r="N504" s="119">
        <v>0.029141747034952</v>
      </c>
      <c r="O504" s="121">
        <v>0</v>
      </c>
      <c r="P504" s="119">
        <v>0</v>
      </c>
      <c r="Q504" s="119">
        <v>0</v>
      </c>
      <c r="R504" s="119">
        <v>0</v>
      </c>
      <c r="S504" s="119">
        <v>0</v>
      </c>
      <c r="T504" s="119">
        <v>0</v>
      </c>
      <c r="U504" s="121">
        <v>2.76647656e-05</v>
      </c>
      <c r="V504" s="119">
        <v>0.00017458414116</v>
      </c>
      <c r="W504" s="119">
        <v>0</v>
      </c>
      <c r="X504" s="119">
        <v>6.774069604e-05</v>
      </c>
      <c r="Y504" s="119">
        <v>0</v>
      </c>
      <c r="Z504" s="122">
        <v>-0.0002146600716</v>
      </c>
      <c r="AA504" s="12"/>
    </row>
    <row r="505" ht="12.75" customHeight="1">
      <c r="A505" t="s" s="117">
        <v>1187</v>
      </c>
      <c r="B505" t="s" s="123">
        <v>1188</v>
      </c>
      <c r="C505" t="s" s="123">
        <v>374</v>
      </c>
      <c r="D505" t="s" s="123">
        <v>310</v>
      </c>
      <c r="E505" s="124">
        <v>1.26300658078975</v>
      </c>
      <c r="F505" s="124">
        <v>0.409342464034409</v>
      </c>
      <c r="G505" s="124">
        <v>1.67234904482416</v>
      </c>
      <c r="H505" s="124">
        <v>6.05723121376971</v>
      </c>
      <c r="I505" s="125">
        <v>25</v>
      </c>
      <c r="J505" s="121">
        <v>0.135643428960</v>
      </c>
      <c r="K505" s="124">
        <v>0.135643428960</v>
      </c>
      <c r="L505" s="121">
        <v>1.20260381174287</v>
      </c>
      <c r="M505" s="124">
        <v>0.00654643674864</v>
      </c>
      <c r="N505" s="124">
        <v>1.19605737499423</v>
      </c>
      <c r="O505" s="121">
        <v>0</v>
      </c>
      <c r="P505" s="124">
        <v>0</v>
      </c>
      <c r="Q505" s="124">
        <v>0</v>
      </c>
      <c r="R505" s="124">
        <v>0</v>
      </c>
      <c r="S505" s="124">
        <v>0</v>
      </c>
      <c r="T505" s="124">
        <v>0</v>
      </c>
      <c r="U505" s="121">
        <v>-0.07524065991312</v>
      </c>
      <c r="V505" s="124">
        <v>0</v>
      </c>
      <c r="W505" s="124">
        <v>0.006437329469496</v>
      </c>
      <c r="X505" s="124">
        <v>0.018645009545568</v>
      </c>
      <c r="Y505" s="124">
        <v>0.0011452461774</v>
      </c>
      <c r="Z505" s="126">
        <v>-0.101468245105584</v>
      </c>
      <c r="AA505" s="12"/>
    </row>
    <row r="506" ht="12.75" customHeight="1">
      <c r="A506" t="s" s="117">
        <v>1189</v>
      </c>
      <c r="B506" t="s" s="118">
        <v>1190</v>
      </c>
      <c r="C506" t="s" s="118">
        <v>247</v>
      </c>
      <c r="D506" t="s" s="118">
        <v>310</v>
      </c>
      <c r="E506" s="119">
        <v>282.540800415549</v>
      </c>
      <c r="F506" s="119">
        <v>138.417035947332</v>
      </c>
      <c r="G506" s="119">
        <v>420.957836362881</v>
      </c>
      <c r="H506" s="119">
        <v>3396.360637387330</v>
      </c>
      <c r="I506" s="120">
        <v>50</v>
      </c>
      <c r="J506" s="121">
        <v>404.528393310972</v>
      </c>
      <c r="K506" s="119">
        <v>404.528393310972</v>
      </c>
      <c r="L506" s="121">
        <v>34.6635702433397</v>
      </c>
      <c r="M506" s="119">
        <v>3.88505897645139</v>
      </c>
      <c r="N506" s="119">
        <v>30.7785112668883</v>
      </c>
      <c r="O506" s="121">
        <v>0</v>
      </c>
      <c r="P506" s="119">
        <v>0</v>
      </c>
      <c r="Q506" s="119">
        <v>0</v>
      </c>
      <c r="R506" s="119">
        <v>0</v>
      </c>
      <c r="S506" s="119">
        <v>0</v>
      </c>
      <c r="T506" s="119">
        <v>0</v>
      </c>
      <c r="U506" s="121">
        <v>-156.651163138763</v>
      </c>
      <c r="V506" s="119">
        <v>18.420830429520</v>
      </c>
      <c r="W506" s="119">
        <v>1.69354478698333</v>
      </c>
      <c r="X506" s="119">
        <v>1.94443636802014</v>
      </c>
      <c r="Y506" s="119">
        <v>0.139326351609952</v>
      </c>
      <c r="Z506" s="122">
        <v>-178.849301074896</v>
      </c>
      <c r="AA506" s="12"/>
    </row>
    <row r="507" ht="12.75" customHeight="1">
      <c r="A507" t="s" s="117">
        <v>1191</v>
      </c>
      <c r="B507" t="s" s="123">
        <v>1192</v>
      </c>
      <c r="C507" t="s" s="123">
        <v>374</v>
      </c>
      <c r="D507" t="s" s="123">
        <v>310</v>
      </c>
      <c r="E507" s="124">
        <v>15.4160179347586</v>
      </c>
      <c r="F507" s="124">
        <v>6.02977324458844</v>
      </c>
      <c r="G507" s="124">
        <v>21.4457911793471</v>
      </c>
      <c r="H507" s="124">
        <v>184.147766993555</v>
      </c>
      <c r="I507" s="125">
        <v>40</v>
      </c>
      <c r="J507" s="121">
        <v>9.819968910129999</v>
      </c>
      <c r="K507" s="124">
        <v>9.819968910129999</v>
      </c>
      <c r="L507" s="121">
        <v>3.97157654181685</v>
      </c>
      <c r="M507" s="124">
        <v>0.0957009196725</v>
      </c>
      <c r="N507" s="124">
        <v>3.87587562214435</v>
      </c>
      <c r="O507" s="121">
        <v>0</v>
      </c>
      <c r="P507" s="124">
        <v>0</v>
      </c>
      <c r="Q507" s="124">
        <v>0</v>
      </c>
      <c r="R507" s="124">
        <v>0</v>
      </c>
      <c r="S507" s="124">
        <v>0</v>
      </c>
      <c r="T507" s="124">
        <v>0</v>
      </c>
      <c r="U507" s="121">
        <v>1.62447248281178</v>
      </c>
      <c r="V507" s="124">
        <v>3.493994423</v>
      </c>
      <c r="W507" s="124">
        <v>0.055280897095375</v>
      </c>
      <c r="X507" s="124">
        <v>2.757493591295</v>
      </c>
      <c r="Y507" s="124">
        <v>0.00092898661875</v>
      </c>
      <c r="Z507" s="126">
        <v>-4.68322541519735</v>
      </c>
      <c r="AA507" s="12"/>
    </row>
    <row r="508" ht="12.75" customHeight="1">
      <c r="A508" t="s" s="117">
        <v>1193</v>
      </c>
      <c r="B508" t="s" s="118">
        <v>1194</v>
      </c>
      <c r="C508" t="s" s="118">
        <v>250</v>
      </c>
      <c r="D508" t="s" s="118">
        <v>310</v>
      </c>
      <c r="E508" s="119">
        <v>3.82163631702467</v>
      </c>
      <c r="F508" s="119">
        <v>1.14950296918783</v>
      </c>
      <c r="G508" s="119">
        <v>4.9711392862125</v>
      </c>
      <c r="H508" s="119">
        <v>45.5187897556423</v>
      </c>
      <c r="I508" s="120">
        <v>999</v>
      </c>
      <c r="J508" s="121">
        <v>0.2439988708263</v>
      </c>
      <c r="K508" s="119">
        <v>0.2439988708263</v>
      </c>
      <c r="L508" s="121">
        <v>2.55501366001882</v>
      </c>
      <c r="M508" s="119">
        <v>2.44212238788246</v>
      </c>
      <c r="N508" s="119">
        <v>0.112891272136358</v>
      </c>
      <c r="O508" s="121">
        <v>0</v>
      </c>
      <c r="P508" s="119">
        <v>0</v>
      </c>
      <c r="Q508" s="119">
        <v>0</v>
      </c>
      <c r="R508" s="119">
        <v>0</v>
      </c>
      <c r="S508" s="119">
        <v>0</v>
      </c>
      <c r="T508" s="119">
        <v>0</v>
      </c>
      <c r="U508" s="121">
        <v>1.02262378617955</v>
      </c>
      <c r="V508" s="119">
        <v>0.132771788074</v>
      </c>
      <c r="W508" s="119">
        <v>0.822488953443312</v>
      </c>
      <c r="X508" s="119">
        <v>0.061436151564616</v>
      </c>
      <c r="Y508" s="119">
        <v>0.01596698777524</v>
      </c>
      <c r="Z508" s="122">
        <v>-0.010040094677614</v>
      </c>
      <c r="AA508" s="12"/>
    </row>
    <row r="509" ht="12.75" customHeight="1">
      <c r="A509" t="s" s="117">
        <v>1195</v>
      </c>
      <c r="B509" t="s" s="123">
        <v>1196</v>
      </c>
      <c r="C509" t="s" s="123">
        <v>374</v>
      </c>
      <c r="D509" t="s" s="123">
        <v>310</v>
      </c>
      <c r="E509" s="124">
        <v>1.34114874634909</v>
      </c>
      <c r="F509" s="124">
        <v>0.548525542767606</v>
      </c>
      <c r="G509" s="124">
        <v>1.88967428911669</v>
      </c>
      <c r="H509" s="124">
        <v>11.6166527295069</v>
      </c>
      <c r="I509" s="125">
        <v>25</v>
      </c>
      <c r="J509" s="121">
        <v>1.607025216888</v>
      </c>
      <c r="K509" s="124">
        <v>1.607025216888</v>
      </c>
      <c r="L509" s="121">
        <v>0.0872217236926964</v>
      </c>
      <c r="M509" s="124">
        <v>0.03396681874404</v>
      </c>
      <c r="N509" s="124">
        <v>0.0532549049486564</v>
      </c>
      <c r="O509" s="121">
        <v>0</v>
      </c>
      <c r="P509" s="124">
        <v>0</v>
      </c>
      <c r="Q509" s="124">
        <v>0</v>
      </c>
      <c r="R509" s="124">
        <v>0</v>
      </c>
      <c r="S509" s="124">
        <v>0</v>
      </c>
      <c r="T509" s="124">
        <v>0</v>
      </c>
      <c r="U509" s="121">
        <v>-0.353098194231608</v>
      </c>
      <c r="V509" s="124">
        <v>0</v>
      </c>
      <c r="W509" s="124">
        <v>0.033400705098306</v>
      </c>
      <c r="X509" s="124">
        <v>0.094828537260548</v>
      </c>
      <c r="Y509" s="124">
        <v>0.00594222029765</v>
      </c>
      <c r="Z509" s="126">
        <v>-0.487269656888112</v>
      </c>
      <c r="AA509" s="12"/>
    </row>
    <row r="510" ht="12.75" customHeight="1">
      <c r="A510" t="s" s="117">
        <v>1197</v>
      </c>
      <c r="B510" t="s" s="118">
        <v>1198</v>
      </c>
      <c r="C510" t="s" s="118">
        <v>247</v>
      </c>
      <c r="D510" t="s" s="118">
        <v>310</v>
      </c>
      <c r="E510" s="119">
        <v>149.122331361015</v>
      </c>
      <c r="F510" s="119">
        <v>64.15616761166319</v>
      </c>
      <c r="G510" s="119">
        <v>213.278498972679</v>
      </c>
      <c r="H510" s="119">
        <v>1747.378016336540</v>
      </c>
      <c r="I510" s="120">
        <v>50</v>
      </c>
      <c r="J510" s="121">
        <v>178.681865219939</v>
      </c>
      <c r="K510" s="119">
        <v>178.681865219939</v>
      </c>
      <c r="L510" s="121">
        <v>19.9273936071987</v>
      </c>
      <c r="M510" s="119">
        <v>2.02340884794642</v>
      </c>
      <c r="N510" s="119">
        <v>17.9039847592523</v>
      </c>
      <c r="O510" s="121">
        <v>0</v>
      </c>
      <c r="P510" s="119">
        <v>0</v>
      </c>
      <c r="Q510" s="119">
        <v>0</v>
      </c>
      <c r="R510" s="119">
        <v>0</v>
      </c>
      <c r="S510" s="119">
        <v>0</v>
      </c>
      <c r="T510" s="119">
        <v>0</v>
      </c>
      <c r="U510" s="121">
        <v>-49.4869274661226</v>
      </c>
      <c r="V510" s="119">
        <v>12.397410098760</v>
      </c>
      <c r="W510" s="119">
        <v>1.06640832532438</v>
      </c>
      <c r="X510" s="119">
        <v>1.65111430984064</v>
      </c>
      <c r="Y510" s="119">
        <v>0.129691980024755</v>
      </c>
      <c r="Z510" s="122">
        <v>-64.7315521800724</v>
      </c>
      <c r="AA510" s="12"/>
    </row>
    <row r="511" ht="12.75" customHeight="1">
      <c r="A511" t="s" s="117">
        <v>1199</v>
      </c>
      <c r="B511" t="s" s="123">
        <v>1200</v>
      </c>
      <c r="C511" t="s" s="123">
        <v>247</v>
      </c>
      <c r="D511" t="s" s="123">
        <v>310</v>
      </c>
      <c r="E511" s="124">
        <v>51.7297656204946</v>
      </c>
      <c r="F511" s="124">
        <v>25.6255015599929</v>
      </c>
      <c r="G511" s="124">
        <v>77.3552671804875</v>
      </c>
      <c r="H511" s="124">
        <v>523.8974505347049</v>
      </c>
      <c r="I511" s="125">
        <v>50</v>
      </c>
      <c r="J511" s="121">
        <v>76.81264835103801</v>
      </c>
      <c r="K511" s="124">
        <v>76.81264835103801</v>
      </c>
      <c r="L511" s="121">
        <v>4.22723636389957</v>
      </c>
      <c r="M511" s="124">
        <v>0.323014971150</v>
      </c>
      <c r="N511" s="124">
        <v>3.90422139274957</v>
      </c>
      <c r="O511" s="121">
        <v>2.33442648</v>
      </c>
      <c r="P511" s="124">
        <v>2.33442648</v>
      </c>
      <c r="Q511" s="124">
        <v>0</v>
      </c>
      <c r="R511" s="124">
        <v>0</v>
      </c>
      <c r="S511" s="124">
        <v>0</v>
      </c>
      <c r="T511" s="124">
        <v>0</v>
      </c>
      <c r="U511" s="121">
        <v>-31.644545574443</v>
      </c>
      <c r="V511" s="124">
        <v>1.9121969304</v>
      </c>
      <c r="W511" s="124">
        <v>0.1130552399025</v>
      </c>
      <c r="X511" s="124">
        <v>0</v>
      </c>
      <c r="Y511" s="124">
        <v>0.018771773850</v>
      </c>
      <c r="Z511" s="126">
        <v>-33.6885695185955</v>
      </c>
      <c r="AA511" s="12"/>
    </row>
    <row r="512" ht="12.75" customHeight="1">
      <c r="A512" t="s" s="117">
        <v>1201</v>
      </c>
      <c r="B512" t="s" s="118">
        <v>1202</v>
      </c>
      <c r="C512" t="s" s="118">
        <v>247</v>
      </c>
      <c r="D512" t="s" s="118">
        <v>310</v>
      </c>
      <c r="E512" s="119">
        <v>58.881265517930</v>
      </c>
      <c r="F512" s="119">
        <v>23.2537321971588</v>
      </c>
      <c r="G512" s="119">
        <v>82.1349977150888</v>
      </c>
      <c r="H512" s="119">
        <v>728.424568466352</v>
      </c>
      <c r="I512" s="120">
        <v>20</v>
      </c>
      <c r="J512" s="121">
        <v>45.5598811932518</v>
      </c>
      <c r="K512" s="119">
        <v>45.5598811932518</v>
      </c>
      <c r="L512" s="121">
        <v>15.2086546126861</v>
      </c>
      <c r="M512" s="119">
        <v>1.27577993005404</v>
      </c>
      <c r="N512" s="119">
        <v>13.9328746826321</v>
      </c>
      <c r="O512" s="121">
        <v>0</v>
      </c>
      <c r="P512" s="119">
        <v>0</v>
      </c>
      <c r="Q512" s="119">
        <v>0</v>
      </c>
      <c r="R512" s="119">
        <v>0</v>
      </c>
      <c r="S512" s="119">
        <v>0</v>
      </c>
      <c r="T512" s="119">
        <v>0</v>
      </c>
      <c r="U512" s="121">
        <v>-1.8872702880079</v>
      </c>
      <c r="V512" s="119">
        <v>12.397410098760</v>
      </c>
      <c r="W512" s="119">
        <v>1.1269389382144</v>
      </c>
      <c r="X512" s="119">
        <v>2.99654296342154</v>
      </c>
      <c r="Y512" s="119">
        <v>0.223009770794568</v>
      </c>
      <c r="Z512" s="122">
        <v>-18.6311720591984</v>
      </c>
      <c r="AA512" s="12"/>
    </row>
    <row r="513" ht="12.75" customHeight="1">
      <c r="A513" t="s" s="117">
        <v>1203</v>
      </c>
      <c r="B513" t="s" s="123">
        <v>1204</v>
      </c>
      <c r="C513" t="s" s="123">
        <v>374</v>
      </c>
      <c r="D513" t="s" s="123">
        <v>310</v>
      </c>
      <c r="E513" s="124">
        <v>66.531092563098</v>
      </c>
      <c r="F513" s="124">
        <v>58.8389658158463</v>
      </c>
      <c r="G513" s="124">
        <v>125.370058378944</v>
      </c>
      <c r="H513" s="124">
        <v>919.740507640360</v>
      </c>
      <c r="I513" s="125">
        <v>50</v>
      </c>
      <c r="J513" s="121">
        <v>187.56163104</v>
      </c>
      <c r="K513" s="124">
        <v>187.56163104</v>
      </c>
      <c r="L513" s="121">
        <v>7.47354388732042</v>
      </c>
      <c r="M513" s="124">
        <v>1.0767165705</v>
      </c>
      <c r="N513" s="124">
        <v>6.39682731682042</v>
      </c>
      <c r="O513" s="121">
        <v>0</v>
      </c>
      <c r="P513" s="124">
        <v>0</v>
      </c>
      <c r="Q513" s="124">
        <v>0</v>
      </c>
      <c r="R513" s="124">
        <v>0</v>
      </c>
      <c r="S513" s="124">
        <v>0</v>
      </c>
      <c r="T513" s="124">
        <v>0</v>
      </c>
      <c r="U513" s="121">
        <v>-128.504082364222</v>
      </c>
      <c r="V513" s="124">
        <v>0.726634833552</v>
      </c>
      <c r="W513" s="124">
        <v>0.362494578735</v>
      </c>
      <c r="X513" s="124">
        <v>0</v>
      </c>
      <c r="Y513" s="124">
        <v>0.0055739197125</v>
      </c>
      <c r="Z513" s="126">
        <v>-129.598785696222</v>
      </c>
      <c r="AA513" s="12"/>
    </row>
    <row r="514" ht="12.75" customHeight="1">
      <c r="A514" t="s" s="117">
        <v>1205</v>
      </c>
      <c r="B514" t="s" s="118">
        <v>1206</v>
      </c>
      <c r="C514" t="s" s="118">
        <v>719</v>
      </c>
      <c r="D514" t="s" s="118">
        <v>310</v>
      </c>
      <c r="E514" s="119">
        <v>6.88379472547747</v>
      </c>
      <c r="F514" s="119">
        <v>2.22930491133346</v>
      </c>
      <c r="G514" s="119">
        <v>9.113099636810929</v>
      </c>
      <c r="H514" s="119">
        <v>105.178042756961</v>
      </c>
      <c r="I514" s="120">
        <v>50</v>
      </c>
      <c r="J514" s="121">
        <v>4.85647381078898</v>
      </c>
      <c r="K514" s="119">
        <v>4.85647381078898</v>
      </c>
      <c r="L514" s="121">
        <v>1.19857406262309</v>
      </c>
      <c r="M514" s="119">
        <v>0.47193922907109</v>
      </c>
      <c r="N514" s="119">
        <v>0.726634833552</v>
      </c>
      <c r="O514" s="121">
        <v>0</v>
      </c>
      <c r="P514" s="119">
        <v>0</v>
      </c>
      <c r="Q514" s="119">
        <v>0</v>
      </c>
      <c r="R514" s="119">
        <v>0</v>
      </c>
      <c r="S514" s="119">
        <v>0</v>
      </c>
      <c r="T514" s="119">
        <v>0</v>
      </c>
      <c r="U514" s="121">
        <v>0.828746852065402</v>
      </c>
      <c r="V514" s="119">
        <v>0.726634833552</v>
      </c>
      <c r="W514" s="119">
        <v>0.476658621361801</v>
      </c>
      <c r="X514" s="119">
        <v>0.165345377516867</v>
      </c>
      <c r="Y514" s="119">
        <v>0.00732936998675475</v>
      </c>
      <c r="Z514" s="122">
        <v>-0.547221350352021</v>
      </c>
      <c r="AA514" s="12"/>
    </row>
    <row r="515" ht="12.75" customHeight="1">
      <c r="A515" t="s" s="117">
        <v>1207</v>
      </c>
      <c r="B515" t="s" s="123">
        <v>1208</v>
      </c>
      <c r="C515" t="s" s="123">
        <v>374</v>
      </c>
      <c r="D515" t="s" s="123">
        <v>310</v>
      </c>
      <c r="E515" s="124">
        <v>35.1939870806107</v>
      </c>
      <c r="F515" s="124">
        <v>22.3037108231127</v>
      </c>
      <c r="G515" s="124">
        <v>57.4976979037234</v>
      </c>
      <c r="H515" s="124">
        <v>483.811447780449</v>
      </c>
      <c r="I515" s="125">
        <v>50</v>
      </c>
      <c r="J515" s="121">
        <v>68.7684282184273</v>
      </c>
      <c r="K515" s="124">
        <v>68.7684282184273</v>
      </c>
      <c r="L515" s="121">
        <v>4.20922182444246</v>
      </c>
      <c r="M515" s="124">
        <v>1.37560591236033</v>
      </c>
      <c r="N515" s="124">
        <v>2.83361591208213</v>
      </c>
      <c r="O515" s="121">
        <v>0</v>
      </c>
      <c r="P515" s="124">
        <v>0</v>
      </c>
      <c r="Q515" s="124">
        <v>0</v>
      </c>
      <c r="R515" s="124">
        <v>0</v>
      </c>
      <c r="S515" s="124">
        <v>0</v>
      </c>
      <c r="T515" s="124">
        <v>0</v>
      </c>
      <c r="U515" s="121">
        <v>-37.7836629622591</v>
      </c>
      <c r="V515" s="124">
        <v>0.726634833552</v>
      </c>
      <c r="W515" s="124">
        <v>0.467906064141311</v>
      </c>
      <c r="X515" s="124">
        <v>0.158955753298068</v>
      </c>
      <c r="Y515" s="124">
        <v>0.0145530956152252</v>
      </c>
      <c r="Z515" s="126">
        <v>-39.1517127088657</v>
      </c>
      <c r="AA515" s="12"/>
    </row>
    <row r="516" ht="12.75" customHeight="1">
      <c r="A516" t="s" s="117">
        <v>1209</v>
      </c>
      <c r="B516" t="s" s="118">
        <v>1210</v>
      </c>
      <c r="C516" t="s" s="118">
        <v>247</v>
      </c>
      <c r="D516" t="s" s="118">
        <v>310</v>
      </c>
      <c r="E516" s="119">
        <v>0.165996682589797</v>
      </c>
      <c r="F516" s="119">
        <v>0.0505178387050166</v>
      </c>
      <c r="G516" s="119">
        <v>0.216514521294814</v>
      </c>
      <c r="H516" s="119">
        <v>2.33252965029948</v>
      </c>
      <c r="I516" s="120">
        <v>50</v>
      </c>
      <c r="J516" s="121">
        <v>0.034724031620875</v>
      </c>
      <c r="K516" s="119">
        <v>0.034724031620875</v>
      </c>
      <c r="L516" s="121">
        <v>0.049907434365703</v>
      </c>
      <c r="M516" s="119">
        <v>0.000340960247325</v>
      </c>
      <c r="N516" s="119">
        <v>0.049566474118378</v>
      </c>
      <c r="O516" s="121">
        <v>0</v>
      </c>
      <c r="P516" s="119">
        <v>0</v>
      </c>
      <c r="Q516" s="119">
        <v>0</v>
      </c>
      <c r="R516" s="119">
        <v>0</v>
      </c>
      <c r="S516" s="119">
        <v>0</v>
      </c>
      <c r="T516" s="119">
        <v>0</v>
      </c>
      <c r="U516" s="121">
        <v>0.0813652166032193</v>
      </c>
      <c r="V516" s="119">
        <v>0.047804923260</v>
      </c>
      <c r="W516" s="119">
        <v>0.00031822956417</v>
      </c>
      <c r="X516" s="119">
        <v>0.0356381701813125</v>
      </c>
      <c r="Y516" s="119">
        <v>0</v>
      </c>
      <c r="Z516" s="122">
        <v>-0.0023961064022632</v>
      </c>
      <c r="AA516" s="12"/>
    </row>
    <row r="517" ht="12.75" customHeight="1">
      <c r="A517" t="s" s="117">
        <v>112</v>
      </c>
      <c r="B517" t="s" s="123">
        <v>1211</v>
      </c>
      <c r="C517" t="s" s="123">
        <v>374</v>
      </c>
      <c r="D517" t="s" s="123">
        <v>310</v>
      </c>
      <c r="E517" s="124">
        <v>1.1154888547386</v>
      </c>
      <c r="F517" s="124">
        <v>0.859928838638311</v>
      </c>
      <c r="G517" s="124">
        <v>1.97541769337692</v>
      </c>
      <c r="H517" s="124">
        <v>15.695282050905</v>
      </c>
      <c r="I517" s="125">
        <v>20</v>
      </c>
      <c r="J517" s="121">
        <v>2.658596802008</v>
      </c>
      <c r="K517" s="124">
        <v>2.658596802008</v>
      </c>
      <c r="L517" s="121">
        <v>0.132772201511395</v>
      </c>
      <c r="M517" s="124">
        <v>0.00426379761918</v>
      </c>
      <c r="N517" s="124">
        <v>0.128508403892215</v>
      </c>
      <c r="O517" s="121">
        <v>0</v>
      </c>
      <c r="P517" s="124">
        <v>0</v>
      </c>
      <c r="Q517" s="124">
        <v>0</v>
      </c>
      <c r="R517" s="124">
        <v>0</v>
      </c>
      <c r="S517" s="124">
        <v>0</v>
      </c>
      <c r="T517" s="124">
        <v>0</v>
      </c>
      <c r="U517" s="121">
        <v>-1.67588014878079</v>
      </c>
      <c r="V517" s="124">
        <v>0.047804923260</v>
      </c>
      <c r="W517" s="124">
        <v>0.001664364547644</v>
      </c>
      <c r="X517" s="124">
        <v>0.025591056898996</v>
      </c>
      <c r="Y517" s="124">
        <v>0</v>
      </c>
      <c r="Z517" s="126">
        <v>-1.75094049348743</v>
      </c>
      <c r="AA517" s="12"/>
    </row>
    <row r="518" ht="12.75" customHeight="1">
      <c r="A518" t="s" s="117">
        <v>1212</v>
      </c>
      <c r="B518" t="s" s="118">
        <v>1213</v>
      </c>
      <c r="C518" t="s" s="118">
        <v>243</v>
      </c>
      <c r="D518" t="s" s="118">
        <v>310</v>
      </c>
      <c r="E518" s="119">
        <v>4.88267736016491</v>
      </c>
      <c r="F518" s="119">
        <v>2.32857068993551</v>
      </c>
      <c r="G518" s="119">
        <v>7.21124805010043</v>
      </c>
      <c r="H518" s="119">
        <v>40.343041445399</v>
      </c>
      <c r="I518" s="120">
        <v>20</v>
      </c>
      <c r="J518" s="121">
        <v>7.059094923960</v>
      </c>
      <c r="K518" s="119">
        <v>7.059094923960</v>
      </c>
      <c r="L518" s="121">
        <v>0.286510589434566</v>
      </c>
      <c r="M518" s="119">
        <v>0.025841197692</v>
      </c>
      <c r="N518" s="119">
        <v>0.260669391742566</v>
      </c>
      <c r="O518" s="121">
        <v>0.3579453936</v>
      </c>
      <c r="P518" s="119">
        <v>0.3579453936</v>
      </c>
      <c r="Q518" s="119">
        <v>0</v>
      </c>
      <c r="R518" s="119">
        <v>0</v>
      </c>
      <c r="S518" s="119">
        <v>0</v>
      </c>
      <c r="T518" s="119">
        <v>0</v>
      </c>
      <c r="U518" s="121">
        <v>-2.82087354682965</v>
      </c>
      <c r="V518" s="119">
        <v>0.047804923260</v>
      </c>
      <c r="W518" s="119">
        <v>0.0090444191922</v>
      </c>
      <c r="X518" s="119">
        <v>0</v>
      </c>
      <c r="Y518" s="119">
        <v>0.001501741908</v>
      </c>
      <c r="Z518" s="122">
        <v>-2.87922463118985</v>
      </c>
      <c r="AA518" s="12"/>
    </row>
    <row r="519" ht="12.75" customHeight="1">
      <c r="A519" t="s" s="117">
        <v>1214</v>
      </c>
      <c r="B519" t="s" s="123">
        <v>1215</v>
      </c>
      <c r="C519" t="s" s="123">
        <v>243</v>
      </c>
      <c r="D519" t="s" s="123">
        <v>251</v>
      </c>
      <c r="E519" s="124">
        <v>0.470223236655112</v>
      </c>
      <c r="F519" s="124">
        <v>0</v>
      </c>
      <c r="G519" s="124">
        <v>0.470223236655112</v>
      </c>
      <c r="H519" s="124">
        <v>3.293392007091</v>
      </c>
      <c r="I519" s="125">
        <v>25</v>
      </c>
      <c r="J519" s="121">
        <v>0.369185013233375</v>
      </c>
      <c r="K519" s="124">
        <v>0.369185013233375</v>
      </c>
      <c r="L519" s="121">
        <v>0.164420868155076</v>
      </c>
      <c r="M519" s="124">
        <v>0.08648522415393679</v>
      </c>
      <c r="N519" s="124">
        <v>0.0779356440011395</v>
      </c>
      <c r="O519" s="121">
        <v>0</v>
      </c>
      <c r="P519" s="124">
        <v>0</v>
      </c>
      <c r="Q519" s="124">
        <v>0</v>
      </c>
      <c r="R519" s="124">
        <v>0</v>
      </c>
      <c r="S519" s="124">
        <v>0</v>
      </c>
      <c r="T519" s="124">
        <v>0</v>
      </c>
      <c r="U519" s="121">
        <v>-0.0633826447333387</v>
      </c>
      <c r="V519" s="124">
        <v>0</v>
      </c>
      <c r="W519" s="124">
        <v>0.0017290364307376</v>
      </c>
      <c r="X519" s="124">
        <v>0</v>
      </c>
      <c r="Y519" s="124">
        <v>0.0008258884022148</v>
      </c>
      <c r="Z519" s="126">
        <v>-0.0659375695662911</v>
      </c>
      <c r="AA519" s="12"/>
    </row>
    <row r="520" ht="12.75" customHeight="1">
      <c r="A520" t="s" s="117">
        <v>1216</v>
      </c>
      <c r="B520" t="s" s="118">
        <v>1217</v>
      </c>
      <c r="C520" t="s" s="118">
        <v>247</v>
      </c>
      <c r="D520" t="s" s="118">
        <v>310</v>
      </c>
      <c r="E520" s="119">
        <v>8.663252165588389</v>
      </c>
      <c r="F520" s="119">
        <v>3.77164454718068</v>
      </c>
      <c r="G520" s="119">
        <v>12.4348967127691</v>
      </c>
      <c r="H520" s="119">
        <v>114.4280005189</v>
      </c>
      <c r="I520" s="120">
        <v>25</v>
      </c>
      <c r="J520" s="121">
        <v>9.595187397304</v>
      </c>
      <c r="K520" s="119">
        <v>9.595187397304</v>
      </c>
      <c r="L520" s="121">
        <v>1.27467607059821</v>
      </c>
      <c r="M520" s="119">
        <v>0.3082280635818</v>
      </c>
      <c r="N520" s="119">
        <v>0.966448007016408</v>
      </c>
      <c r="O520" s="121">
        <v>0</v>
      </c>
      <c r="P520" s="119">
        <v>0</v>
      </c>
      <c r="Q520" s="119">
        <v>0</v>
      </c>
      <c r="R520" s="119">
        <v>0</v>
      </c>
      <c r="S520" s="119">
        <v>0</v>
      </c>
      <c r="T520" s="119">
        <v>0</v>
      </c>
      <c r="U520" s="121">
        <v>-2.20661130231382</v>
      </c>
      <c r="V520" s="119">
        <v>0.6373989768</v>
      </c>
      <c r="W520" s="119">
        <v>0.249664731501258</v>
      </c>
      <c r="X520" s="119">
        <v>0.81522081482652</v>
      </c>
      <c r="Y520" s="119">
        <v>0</v>
      </c>
      <c r="Z520" s="122">
        <v>-3.9088958254416</v>
      </c>
      <c r="AA520" s="12"/>
    </row>
    <row r="521" ht="12.75" customHeight="1">
      <c r="A521" t="s" s="117">
        <v>1218</v>
      </c>
      <c r="B521" t="s" s="123">
        <v>1219</v>
      </c>
      <c r="C521" t="s" s="123">
        <v>374</v>
      </c>
      <c r="D521" t="s" s="123">
        <v>310</v>
      </c>
      <c r="E521" s="124">
        <v>52.8171152885798</v>
      </c>
      <c r="F521" s="124">
        <v>18.2082251476008</v>
      </c>
      <c r="G521" s="124">
        <v>71.0253404361805</v>
      </c>
      <c r="H521" s="124">
        <v>40.8840816489862</v>
      </c>
      <c r="I521" s="125">
        <v>20</v>
      </c>
      <c r="J521" s="121">
        <v>58.817478586062</v>
      </c>
      <c r="K521" s="124">
        <v>58.817478586062</v>
      </c>
      <c r="L521" s="121">
        <v>1.82472461286495</v>
      </c>
      <c r="M521" s="124">
        <v>0.0119156633802</v>
      </c>
      <c r="N521" s="124">
        <v>1.81280894948475</v>
      </c>
      <c r="O521" s="121">
        <v>0</v>
      </c>
      <c r="P521" s="124">
        <v>0</v>
      </c>
      <c r="Q521" s="124">
        <v>0</v>
      </c>
      <c r="R521" s="124">
        <v>0</v>
      </c>
      <c r="S521" s="124">
        <v>0</v>
      </c>
      <c r="T521" s="124">
        <v>0</v>
      </c>
      <c r="U521" s="121">
        <v>-7.82508791034718</v>
      </c>
      <c r="V521" s="124">
        <v>0.047804923260</v>
      </c>
      <c r="W521" s="124">
        <v>0.004011606671334</v>
      </c>
      <c r="X521" s="124">
        <v>0</v>
      </c>
      <c r="Y521" s="124">
        <v>6.1684711485e-05</v>
      </c>
      <c r="Z521" s="126">
        <v>-7.876966124990</v>
      </c>
      <c r="AA521" s="12"/>
    </row>
    <row r="522" ht="12.75" customHeight="1">
      <c r="A522" t="s" s="117">
        <v>1220</v>
      </c>
      <c r="B522" t="s" s="118">
        <v>1221</v>
      </c>
      <c r="C522" t="s" s="118">
        <v>247</v>
      </c>
      <c r="D522" t="s" s="118">
        <v>310</v>
      </c>
      <c r="E522" s="119">
        <v>22.2253218762103</v>
      </c>
      <c r="F522" s="119">
        <v>7.69475496398341</v>
      </c>
      <c r="G522" s="119">
        <v>29.9200768401937</v>
      </c>
      <c r="H522" s="119">
        <v>17.7713998680325</v>
      </c>
      <c r="I522" s="120">
        <v>20</v>
      </c>
      <c r="J522" s="121">
        <v>24.802551210990</v>
      </c>
      <c r="K522" s="119">
        <v>24.802551210990</v>
      </c>
      <c r="L522" s="121">
        <v>0.797108406828353</v>
      </c>
      <c r="M522" s="119">
        <v>0.005024677329</v>
      </c>
      <c r="N522" s="119">
        <v>0.792083729499353</v>
      </c>
      <c r="O522" s="121">
        <v>0</v>
      </c>
      <c r="P522" s="119">
        <v>0</v>
      </c>
      <c r="Q522" s="119">
        <v>0</v>
      </c>
      <c r="R522" s="119">
        <v>0</v>
      </c>
      <c r="S522" s="119">
        <v>0</v>
      </c>
      <c r="T522" s="119">
        <v>0</v>
      </c>
      <c r="U522" s="121">
        <v>-3.37433774160803</v>
      </c>
      <c r="V522" s="119">
        <v>0.047804923260</v>
      </c>
      <c r="W522" s="119">
        <v>0.00169164136743</v>
      </c>
      <c r="X522" s="119">
        <v>0</v>
      </c>
      <c r="Y522" s="119">
        <v>2.6011625325e-05</v>
      </c>
      <c r="Z522" s="122">
        <v>-3.42386031786078</v>
      </c>
      <c r="AA522" s="12"/>
    </row>
    <row r="523" ht="12.75" customHeight="1">
      <c r="A523" t="s" s="117">
        <v>1222</v>
      </c>
      <c r="B523" t="s" s="123">
        <v>1223</v>
      </c>
      <c r="C523" t="s" s="123">
        <v>243</v>
      </c>
      <c r="D523" t="s" s="123">
        <v>310</v>
      </c>
      <c r="E523" s="124">
        <v>1.43194966534536</v>
      </c>
      <c r="F523" s="124">
        <v>0.562487380019863</v>
      </c>
      <c r="G523" s="124">
        <v>1.99443704536523</v>
      </c>
      <c r="H523" s="124">
        <v>12.7122214472633</v>
      </c>
      <c r="I523" s="125">
        <v>20</v>
      </c>
      <c r="J523" s="121">
        <v>1.5621969564</v>
      </c>
      <c r="K523" s="124">
        <v>1.5621969564</v>
      </c>
      <c r="L523" s="121">
        <v>0.132649901685362</v>
      </c>
      <c r="M523" s="124">
        <v>0.033019308162</v>
      </c>
      <c r="N523" s="124">
        <v>0.0996305935233615</v>
      </c>
      <c r="O523" s="121">
        <v>0</v>
      </c>
      <c r="P523" s="124">
        <v>0</v>
      </c>
      <c r="Q523" s="124">
        <v>0</v>
      </c>
      <c r="R523" s="124">
        <v>0</v>
      </c>
      <c r="S523" s="124">
        <v>0</v>
      </c>
      <c r="T523" s="124">
        <v>0</v>
      </c>
      <c r="U523" s="121">
        <v>-0.262897192739998</v>
      </c>
      <c r="V523" s="124">
        <v>0.047804923260</v>
      </c>
      <c r="W523" s="124">
        <v>0.0324689863593</v>
      </c>
      <c r="X523" s="124">
        <v>0.0940428113044</v>
      </c>
      <c r="Y523" s="124">
        <v>0.00579427988635</v>
      </c>
      <c r="Z523" s="126">
        <v>-0.443008193550048</v>
      </c>
      <c r="AA523" s="12"/>
    </row>
    <row r="524" ht="12.75" customHeight="1">
      <c r="A524" t="s" s="117">
        <v>1224</v>
      </c>
      <c r="B524" t="s" s="118">
        <v>1225</v>
      </c>
      <c r="C524" t="s" s="118">
        <v>247</v>
      </c>
      <c r="D524" t="s" s="118">
        <v>310</v>
      </c>
      <c r="E524" s="119">
        <v>3.1129769397625</v>
      </c>
      <c r="F524" s="119">
        <v>1.53271583012316</v>
      </c>
      <c r="G524" s="119">
        <v>4.64569276988567</v>
      </c>
      <c r="H524" s="119">
        <v>41.7583789959773</v>
      </c>
      <c r="I524" s="120">
        <v>20</v>
      </c>
      <c r="J524" s="121">
        <v>4.263534595728</v>
      </c>
      <c r="K524" s="119">
        <v>4.263534595728</v>
      </c>
      <c r="L524" s="121">
        <v>0.330785874451145</v>
      </c>
      <c r="M524" s="119">
        <v>0.1369583477676</v>
      </c>
      <c r="N524" s="119">
        <v>0.193827526683545</v>
      </c>
      <c r="O524" s="121">
        <v>0</v>
      </c>
      <c r="P524" s="119">
        <v>0</v>
      </c>
      <c r="Q524" s="119">
        <v>0</v>
      </c>
      <c r="R524" s="119">
        <v>0</v>
      </c>
      <c r="S524" s="119">
        <v>0</v>
      </c>
      <c r="T524" s="119">
        <v>0</v>
      </c>
      <c r="U524" s="121">
        <v>-1.48134353041664</v>
      </c>
      <c r="V524" s="119">
        <v>0.047804923260</v>
      </c>
      <c r="W524" s="119">
        <v>0.12097987386138</v>
      </c>
      <c r="X524" s="119">
        <v>0.32198754120768</v>
      </c>
      <c r="Y524" s="119">
        <v>0.0239597555535</v>
      </c>
      <c r="Z524" s="122">
        <v>-1.9960756242992</v>
      </c>
      <c r="AA524" s="12"/>
    </row>
    <row r="525" ht="12.75" customHeight="1">
      <c r="A525" t="s" s="117">
        <v>1226</v>
      </c>
      <c r="B525" t="s" s="123">
        <v>1227</v>
      </c>
      <c r="C525" t="s" s="123">
        <v>247</v>
      </c>
      <c r="D525" t="s" s="123">
        <v>310</v>
      </c>
      <c r="E525" s="124">
        <v>3.1129769397625</v>
      </c>
      <c r="F525" s="124">
        <v>1.53271583012316</v>
      </c>
      <c r="G525" s="124">
        <v>4.64569276988567</v>
      </c>
      <c r="H525" s="124">
        <v>41.7583789959773</v>
      </c>
      <c r="I525" s="125">
        <v>20</v>
      </c>
      <c r="J525" s="121">
        <v>4.263534595728</v>
      </c>
      <c r="K525" s="124">
        <v>4.263534595728</v>
      </c>
      <c r="L525" s="121">
        <v>0.330785874451145</v>
      </c>
      <c r="M525" s="124">
        <v>0.1369583477676</v>
      </c>
      <c r="N525" s="124">
        <v>0.193827526683545</v>
      </c>
      <c r="O525" s="121">
        <v>0</v>
      </c>
      <c r="P525" s="124">
        <v>0</v>
      </c>
      <c r="Q525" s="124">
        <v>0</v>
      </c>
      <c r="R525" s="124">
        <v>0</v>
      </c>
      <c r="S525" s="124">
        <v>0</v>
      </c>
      <c r="T525" s="124">
        <v>0</v>
      </c>
      <c r="U525" s="121">
        <v>-1.48134353041664</v>
      </c>
      <c r="V525" s="124">
        <v>0.047804923260</v>
      </c>
      <c r="W525" s="124">
        <v>0.12097987386138</v>
      </c>
      <c r="X525" s="124">
        <v>0.32198754120768</v>
      </c>
      <c r="Y525" s="124">
        <v>0.0239597555535</v>
      </c>
      <c r="Z525" s="126">
        <v>-1.9960756242992</v>
      </c>
      <c r="AA525" s="12"/>
    </row>
    <row r="526" ht="12.75" customHeight="1">
      <c r="A526" t="s" s="117">
        <v>1228</v>
      </c>
      <c r="B526" t="s" s="118">
        <v>1229</v>
      </c>
      <c r="C526" t="s" s="118">
        <v>247</v>
      </c>
      <c r="D526" t="s" s="118">
        <v>310</v>
      </c>
      <c r="E526" s="119">
        <v>102.083424670012</v>
      </c>
      <c r="F526" s="119">
        <v>64.3265520426507</v>
      </c>
      <c r="G526" s="119">
        <v>166.409976712662</v>
      </c>
      <c r="H526" s="119">
        <v>1271.653372395370</v>
      </c>
      <c r="I526" s="120">
        <v>50</v>
      </c>
      <c r="J526" s="121">
        <v>206.6389253925</v>
      </c>
      <c r="K526" s="119">
        <v>206.6389253925</v>
      </c>
      <c r="L526" s="121">
        <v>7.36703280760342</v>
      </c>
      <c r="M526" s="119">
        <v>1.0767165705</v>
      </c>
      <c r="N526" s="119">
        <v>6.29031623710342</v>
      </c>
      <c r="O526" s="121">
        <v>0</v>
      </c>
      <c r="P526" s="119">
        <v>0</v>
      </c>
      <c r="Q526" s="119">
        <v>0</v>
      </c>
      <c r="R526" s="119">
        <v>0</v>
      </c>
      <c r="S526" s="119">
        <v>0</v>
      </c>
      <c r="T526" s="119">
        <v>0</v>
      </c>
      <c r="U526" s="121">
        <v>-111.922533530092</v>
      </c>
      <c r="V526" s="119">
        <v>0.047804923260</v>
      </c>
      <c r="W526" s="119">
        <v>0.362494578735</v>
      </c>
      <c r="X526" s="119">
        <v>0</v>
      </c>
      <c r="Y526" s="119">
        <v>0.0055739197125</v>
      </c>
      <c r="Z526" s="122">
        <v>-112.338406951799</v>
      </c>
      <c r="AA526" s="12"/>
    </row>
    <row r="527" ht="12.75" customHeight="1">
      <c r="A527" t="s" s="117">
        <v>1230</v>
      </c>
      <c r="B527" t="s" s="123">
        <v>1231</v>
      </c>
      <c r="C527" t="s" s="123">
        <v>247</v>
      </c>
      <c r="D527" t="s" s="123">
        <v>310</v>
      </c>
      <c r="E527" s="124">
        <v>3.1129769397625</v>
      </c>
      <c r="F527" s="124">
        <v>1.53271583012316</v>
      </c>
      <c r="G527" s="124">
        <v>4.64569276988567</v>
      </c>
      <c r="H527" s="124">
        <v>41.7583789959773</v>
      </c>
      <c r="I527" s="125">
        <v>20</v>
      </c>
      <c r="J527" s="121">
        <v>4.263534595728</v>
      </c>
      <c r="K527" s="124">
        <v>4.263534595728</v>
      </c>
      <c r="L527" s="121">
        <v>0.330785874451145</v>
      </c>
      <c r="M527" s="124">
        <v>0.1369583477676</v>
      </c>
      <c r="N527" s="124">
        <v>0.193827526683545</v>
      </c>
      <c r="O527" s="121">
        <v>0</v>
      </c>
      <c r="P527" s="124">
        <v>0</v>
      </c>
      <c r="Q527" s="124">
        <v>0</v>
      </c>
      <c r="R527" s="124">
        <v>0</v>
      </c>
      <c r="S527" s="124">
        <v>0</v>
      </c>
      <c r="T527" s="124">
        <v>0</v>
      </c>
      <c r="U527" s="121">
        <v>-1.48134353041664</v>
      </c>
      <c r="V527" s="124">
        <v>0.047804923260</v>
      </c>
      <c r="W527" s="124">
        <v>0.12097987386138</v>
      </c>
      <c r="X527" s="124">
        <v>0.32198754120768</v>
      </c>
      <c r="Y527" s="124">
        <v>0.0239597555535</v>
      </c>
      <c r="Z527" s="126">
        <v>-1.9960756242992</v>
      </c>
      <c r="AA527" s="12"/>
    </row>
    <row r="528" ht="12.75" customHeight="1">
      <c r="A528" t="s" s="117">
        <v>1232</v>
      </c>
      <c r="B528" t="s" s="118">
        <v>1233</v>
      </c>
      <c r="C528" t="s" s="118">
        <v>374</v>
      </c>
      <c r="D528" t="s" s="118">
        <v>310</v>
      </c>
      <c r="E528" s="119">
        <v>25.2669405389257</v>
      </c>
      <c r="F528" s="119">
        <v>11.5020502640822</v>
      </c>
      <c r="G528" s="119">
        <v>36.7689908030079</v>
      </c>
      <c r="H528" s="119">
        <v>328.964404598036</v>
      </c>
      <c r="I528" s="120">
        <v>20</v>
      </c>
      <c r="J528" s="121">
        <v>32.401075282</v>
      </c>
      <c r="K528" s="119">
        <v>32.401075282</v>
      </c>
      <c r="L528" s="121">
        <v>2.24757022380784</v>
      </c>
      <c r="M528" s="119">
        <v>1.040826018150</v>
      </c>
      <c r="N528" s="119">
        <v>1.20674420565784</v>
      </c>
      <c r="O528" s="121">
        <v>0</v>
      </c>
      <c r="P528" s="119">
        <v>0</v>
      </c>
      <c r="Q528" s="119">
        <v>0</v>
      </c>
      <c r="R528" s="119">
        <v>0</v>
      </c>
      <c r="S528" s="119">
        <v>0</v>
      </c>
      <c r="T528" s="119">
        <v>0</v>
      </c>
      <c r="U528" s="121">
        <v>-9.381704966882101</v>
      </c>
      <c r="V528" s="119">
        <v>0.095609846520</v>
      </c>
      <c r="W528" s="119">
        <v>0.8430690747015001</v>
      </c>
      <c r="X528" s="119">
        <v>2.752841596410</v>
      </c>
      <c r="Y528" s="119">
        <v>0</v>
      </c>
      <c r="Z528" s="122">
        <v>-13.0732254845136</v>
      </c>
      <c r="AA528" s="12"/>
    </row>
    <row r="529" ht="12.75" customHeight="1">
      <c r="A529" t="s" s="117">
        <v>1234</v>
      </c>
      <c r="B529" t="s" s="123">
        <v>1235</v>
      </c>
      <c r="C529" t="s" s="123">
        <v>243</v>
      </c>
      <c r="D529" t="s" s="123">
        <v>310</v>
      </c>
      <c r="E529" s="124">
        <v>2.58697790900675</v>
      </c>
      <c r="F529" s="124">
        <v>0.776093403541203</v>
      </c>
      <c r="G529" s="124">
        <v>3.36307131254795</v>
      </c>
      <c r="H529" s="124">
        <v>40.2934882702304</v>
      </c>
      <c r="I529" s="125">
        <v>100</v>
      </c>
      <c r="J529" s="121">
        <v>1.948222055255</v>
      </c>
      <c r="K529" s="124">
        <v>1.948222055255</v>
      </c>
      <c r="L529" s="121">
        <v>0.448126531802107</v>
      </c>
      <c r="M529" s="124">
        <v>0.34084335309435</v>
      </c>
      <c r="N529" s="124">
        <v>0.107283178707757</v>
      </c>
      <c r="O529" s="121">
        <v>0</v>
      </c>
      <c r="P529" s="124">
        <v>0</v>
      </c>
      <c r="Q529" s="124">
        <v>0</v>
      </c>
      <c r="R529" s="124">
        <v>0</v>
      </c>
      <c r="S529" s="124">
        <v>0</v>
      </c>
      <c r="T529" s="124">
        <v>0</v>
      </c>
      <c r="U529" s="121">
        <v>0.190629321949638</v>
      </c>
      <c r="V529" s="124">
        <v>0.03390962556576</v>
      </c>
      <c r="W529" s="124">
        <v>0.114750595541765</v>
      </c>
      <c r="X529" s="124">
        <v>0.0401876760996018</v>
      </c>
      <c r="Y529" s="124">
        <v>0.001781424742512</v>
      </c>
      <c r="Z529" s="126">
        <v>0</v>
      </c>
      <c r="AA529" s="12"/>
    </row>
    <row r="530" ht="12.75" customHeight="1">
      <c r="A530" t="s" s="117">
        <v>1236</v>
      </c>
      <c r="B530" t="s" s="118">
        <v>1237</v>
      </c>
      <c r="C530" t="s" s="118">
        <v>243</v>
      </c>
      <c r="D530" t="s" s="118">
        <v>310</v>
      </c>
      <c r="E530" s="119">
        <v>1.18886721293612</v>
      </c>
      <c r="F530" s="119">
        <v>0.356660178053237</v>
      </c>
      <c r="G530" s="119">
        <v>1.54552739098935</v>
      </c>
      <c r="H530" s="119">
        <v>20.1852740720793</v>
      </c>
      <c r="I530" s="120">
        <v>25</v>
      </c>
      <c r="J530" s="121">
        <v>0.656216189216</v>
      </c>
      <c r="K530" s="119">
        <v>0.656216189216</v>
      </c>
      <c r="L530" s="121">
        <v>0.345999662625148</v>
      </c>
      <c r="M530" s="119">
        <v>0.0361177353717</v>
      </c>
      <c r="N530" s="119">
        <v>0.309881927253448</v>
      </c>
      <c r="O530" s="121">
        <v>0</v>
      </c>
      <c r="P530" s="119">
        <v>0</v>
      </c>
      <c r="Q530" s="119">
        <v>0</v>
      </c>
      <c r="R530" s="119">
        <v>0</v>
      </c>
      <c r="S530" s="119">
        <v>0</v>
      </c>
      <c r="T530" s="119">
        <v>0</v>
      </c>
      <c r="U530" s="121">
        <v>0.186651361094969</v>
      </c>
      <c r="V530" s="119">
        <v>0.143695862728769</v>
      </c>
      <c r="W530" s="119">
        <v>0.0240784902478</v>
      </c>
      <c r="X530" s="119">
        <v>0</v>
      </c>
      <c r="Y530" s="119">
        <v>0.0188770081184</v>
      </c>
      <c r="Z530" s="122">
        <v>0</v>
      </c>
      <c r="AA530" s="12"/>
    </row>
    <row r="531" ht="12.75" customHeight="1">
      <c r="A531" t="s" s="117">
        <v>1238</v>
      </c>
      <c r="B531" t="s" s="123">
        <v>1239</v>
      </c>
      <c r="C531" t="s" s="123">
        <v>243</v>
      </c>
      <c r="D531" t="s" s="123">
        <v>310</v>
      </c>
      <c r="E531" s="124">
        <v>1.29620788932639</v>
      </c>
      <c r="F531" s="124">
        <v>0.388862382249921</v>
      </c>
      <c r="G531" s="124">
        <v>1.68507027157632</v>
      </c>
      <c r="H531" s="124">
        <v>22.1881223236896</v>
      </c>
      <c r="I531" s="125">
        <v>25</v>
      </c>
      <c r="J531" s="121">
        <v>0.749223208160</v>
      </c>
      <c r="K531" s="124">
        <v>0.749223208160</v>
      </c>
      <c r="L531" s="121">
        <v>0.354115683468438</v>
      </c>
      <c r="M531" s="124">
        <v>0.0412367844795</v>
      </c>
      <c r="N531" s="124">
        <v>0.312878898988938</v>
      </c>
      <c r="O531" s="121">
        <v>0</v>
      </c>
      <c r="P531" s="124">
        <v>0</v>
      </c>
      <c r="Q531" s="124">
        <v>0</v>
      </c>
      <c r="R531" s="124">
        <v>0</v>
      </c>
      <c r="S531" s="124">
        <v>0</v>
      </c>
      <c r="T531" s="124">
        <v>0</v>
      </c>
      <c r="U531" s="121">
        <v>0.192868997697957</v>
      </c>
      <c r="V531" s="124">
        <v>0.143825318460957</v>
      </c>
      <c r="W531" s="124">
        <v>0.027491189653</v>
      </c>
      <c r="X531" s="124">
        <v>0</v>
      </c>
      <c r="Y531" s="124">
        <v>0.021552489584</v>
      </c>
      <c r="Z531" s="126">
        <v>0</v>
      </c>
      <c r="AA531" s="12"/>
    </row>
    <row r="532" ht="12.75" customHeight="1">
      <c r="A532" t="s" s="117">
        <v>1240</v>
      </c>
      <c r="B532" t="s" s="118">
        <v>1241</v>
      </c>
      <c r="C532" t="s" s="118">
        <v>374</v>
      </c>
      <c r="D532" t="s" s="118">
        <v>310</v>
      </c>
      <c r="E532" s="119">
        <v>270.799360862763</v>
      </c>
      <c r="F532" s="119">
        <v>114.116466162110</v>
      </c>
      <c r="G532" s="119">
        <v>384.915827024873</v>
      </c>
      <c r="H532" s="119">
        <v>3746.933921574320</v>
      </c>
      <c r="I532" s="120">
        <v>50</v>
      </c>
      <c r="J532" s="121">
        <v>300.081775100832</v>
      </c>
      <c r="K532" s="119">
        <v>300.081775100832</v>
      </c>
      <c r="L532" s="121">
        <v>16.5900733861552</v>
      </c>
      <c r="M532" s="119">
        <v>1.4469845478048</v>
      </c>
      <c r="N532" s="119">
        <v>15.1430888383504</v>
      </c>
      <c r="O532" s="121">
        <v>0</v>
      </c>
      <c r="P532" s="119">
        <v>0</v>
      </c>
      <c r="Q532" s="119">
        <v>0</v>
      </c>
      <c r="R532" s="119">
        <v>0</v>
      </c>
      <c r="S532" s="119">
        <v>0</v>
      </c>
      <c r="T532" s="119">
        <v>0</v>
      </c>
      <c r="U532" s="121">
        <v>-45.8724876242244</v>
      </c>
      <c r="V532" s="119">
        <v>4.315191072936</v>
      </c>
      <c r="W532" s="119">
        <v>0.8210954768911199</v>
      </c>
      <c r="X532" s="119">
        <v>58.2091686538647</v>
      </c>
      <c r="Y532" s="119">
        <v>0.37090173441984</v>
      </c>
      <c r="Z532" s="122">
        <v>-109.588844562336</v>
      </c>
      <c r="AA532" s="12"/>
    </row>
    <row r="533" ht="12.75" customHeight="1">
      <c r="A533" t="s" s="117">
        <v>1242</v>
      </c>
      <c r="B533" t="s" s="123">
        <v>1243</v>
      </c>
      <c r="C533" t="s" s="123">
        <v>247</v>
      </c>
      <c r="D533" t="s" s="123">
        <v>310</v>
      </c>
      <c r="E533" s="124">
        <v>1.33897303572007</v>
      </c>
      <c r="F533" s="124">
        <v>0.585072700472412</v>
      </c>
      <c r="G533" s="124">
        <v>1.92404573619248</v>
      </c>
      <c r="H533" s="124">
        <v>15.6971608940749</v>
      </c>
      <c r="I533" s="125">
        <v>25</v>
      </c>
      <c r="J533" s="121">
        <v>1.248834932125</v>
      </c>
      <c r="K533" s="124">
        <v>1.248834932125</v>
      </c>
      <c r="L533" s="121">
        <v>0.296990418754693</v>
      </c>
      <c r="M533" s="124">
        <v>0.04958638712676</v>
      </c>
      <c r="N533" s="124">
        <v>0.247404031627933</v>
      </c>
      <c r="O533" s="121">
        <v>0</v>
      </c>
      <c r="P533" s="124">
        <v>0</v>
      </c>
      <c r="Q533" s="124">
        <v>0</v>
      </c>
      <c r="R533" s="124">
        <v>0</v>
      </c>
      <c r="S533" s="124">
        <v>0</v>
      </c>
      <c r="T533" s="124">
        <v>0</v>
      </c>
      <c r="U533" s="121">
        <v>-0.206852315159623</v>
      </c>
      <c r="V533" s="124">
        <v>0.254959590720</v>
      </c>
      <c r="W533" s="124">
        <v>0.00095867015111736</v>
      </c>
      <c r="X533" s="124">
        <v>0.131149170675864</v>
      </c>
      <c r="Y533" s="124">
        <v>0.0173494749857</v>
      </c>
      <c r="Z533" s="126">
        <v>-0.611269221692304</v>
      </c>
      <c r="AA533" s="12"/>
    </row>
    <row r="534" ht="12.75" customHeight="1">
      <c r="A534" t="s" s="117">
        <v>1244</v>
      </c>
      <c r="B534" t="s" s="118">
        <v>1245</v>
      </c>
      <c r="C534" t="s" s="118">
        <v>247</v>
      </c>
      <c r="D534" t="s" s="118">
        <v>310</v>
      </c>
      <c r="E534" s="119">
        <v>0.560538708550363</v>
      </c>
      <c r="F534" s="119">
        <v>0.284964659880747</v>
      </c>
      <c r="G534" s="119">
        <v>0.84550336843111</v>
      </c>
      <c r="H534" s="119">
        <v>5.89717629441614</v>
      </c>
      <c r="I534" s="120">
        <v>25</v>
      </c>
      <c r="J534" s="121">
        <v>0.7954362625</v>
      </c>
      <c r="K534" s="119">
        <v>0.7954362625</v>
      </c>
      <c r="L534" s="121">
        <v>0.0592501568017154</v>
      </c>
      <c r="M534" s="119">
        <v>0.031583686068</v>
      </c>
      <c r="N534" s="119">
        <v>0.0276664707337154</v>
      </c>
      <c r="O534" s="121">
        <v>0</v>
      </c>
      <c r="P534" s="119">
        <v>0</v>
      </c>
      <c r="Q534" s="119">
        <v>0</v>
      </c>
      <c r="R534" s="119">
        <v>0</v>
      </c>
      <c r="S534" s="119">
        <v>0</v>
      </c>
      <c r="T534" s="119">
        <v>0</v>
      </c>
      <c r="U534" s="121">
        <v>-0.294147710751352</v>
      </c>
      <c r="V534" s="119">
        <v>0</v>
      </c>
      <c r="W534" s="119">
        <v>0.000610617930648</v>
      </c>
      <c r="X534" s="119">
        <v>0.0835345036152</v>
      </c>
      <c r="Y534" s="119">
        <v>0.011050621010</v>
      </c>
      <c r="Z534" s="122">
        <v>-0.3893434533072</v>
      </c>
      <c r="AA534" s="12"/>
    </row>
    <row r="535" ht="12.75" customHeight="1">
      <c r="A535" t="s" s="117">
        <v>1246</v>
      </c>
      <c r="B535" t="s" s="123">
        <v>1247</v>
      </c>
      <c r="C535" t="s" s="123">
        <v>250</v>
      </c>
      <c r="D535" t="s" s="123">
        <v>310</v>
      </c>
      <c r="E535" s="124">
        <v>74.14110810938421</v>
      </c>
      <c r="F535" s="124">
        <v>22.7019621365602</v>
      </c>
      <c r="G535" s="124">
        <v>96.8430702459444</v>
      </c>
      <c r="H535" s="124">
        <v>759.507889301368</v>
      </c>
      <c r="I535" s="125">
        <v>100</v>
      </c>
      <c r="J535" s="121">
        <v>69.521996187</v>
      </c>
      <c r="K535" s="124">
        <v>69.521996187</v>
      </c>
      <c r="L535" s="121">
        <v>3.68847200081669</v>
      </c>
      <c r="M535" s="124">
        <v>1.18806342011064</v>
      </c>
      <c r="N535" s="124">
        <v>2.50040858070605</v>
      </c>
      <c r="O535" s="121">
        <v>0</v>
      </c>
      <c r="P535" s="124">
        <v>0</v>
      </c>
      <c r="Q535" s="124">
        <v>0</v>
      </c>
      <c r="R535" s="124">
        <v>0</v>
      </c>
      <c r="S535" s="124">
        <v>0</v>
      </c>
      <c r="T535" s="124">
        <v>0</v>
      </c>
      <c r="U535" s="121">
        <v>0.930639921567548</v>
      </c>
      <c r="V535" s="124">
        <v>0.20694751279254</v>
      </c>
      <c r="W535" s="124">
        <v>0.435623254040568</v>
      </c>
      <c r="X535" s="124">
        <v>1.80188747667644</v>
      </c>
      <c r="Y535" s="124">
        <v>0.018277683558</v>
      </c>
      <c r="Z535" s="126">
        <v>-1.5320960055</v>
      </c>
      <c r="AA535" s="12"/>
    </row>
    <row r="536" ht="12.75" customHeight="1">
      <c r="A536" t="s" s="117">
        <v>1248</v>
      </c>
      <c r="B536" t="s" s="118">
        <v>1249</v>
      </c>
      <c r="C536" t="s" s="118">
        <v>243</v>
      </c>
      <c r="D536" t="s" s="118">
        <v>310</v>
      </c>
      <c r="E536" s="119">
        <v>0.20852640419386</v>
      </c>
      <c r="F536" s="119">
        <v>0.0625579237439864</v>
      </c>
      <c r="G536" s="119">
        <v>0.271084327937846</v>
      </c>
      <c r="H536" s="119">
        <v>2.5619066991707</v>
      </c>
      <c r="I536" s="120">
        <v>999</v>
      </c>
      <c r="J536" s="121">
        <v>0.159693962935</v>
      </c>
      <c r="K536" s="119">
        <v>0.159693962935</v>
      </c>
      <c r="L536" s="121">
        <v>0.04883244125886</v>
      </c>
      <c r="M536" s="119">
        <v>0.0018663087222</v>
      </c>
      <c r="N536" s="119">
        <v>0.04696613253666</v>
      </c>
      <c r="O536" s="121">
        <v>0</v>
      </c>
      <c r="P536" s="119">
        <v>0</v>
      </c>
      <c r="Q536" s="119">
        <v>0</v>
      </c>
      <c r="R536" s="119">
        <v>0</v>
      </c>
      <c r="S536" s="119">
        <v>0</v>
      </c>
      <c r="T536" s="119">
        <v>0</v>
      </c>
      <c r="U536" s="121">
        <v>0</v>
      </c>
      <c r="V536" s="119">
        <v>0</v>
      </c>
      <c r="W536" s="119">
        <v>0</v>
      </c>
      <c r="X536" s="119">
        <v>0</v>
      </c>
      <c r="Y536" s="119">
        <v>0</v>
      </c>
      <c r="Z536" s="122">
        <v>0</v>
      </c>
      <c r="AA536" s="12"/>
    </row>
    <row r="537" ht="12.75" customHeight="1">
      <c r="A537" t="s" s="117">
        <v>1250</v>
      </c>
      <c r="B537" t="s" s="123">
        <v>1251</v>
      </c>
      <c r="C537" t="s" s="123">
        <v>250</v>
      </c>
      <c r="D537" t="s" s="123">
        <v>310</v>
      </c>
      <c r="E537" s="124">
        <v>10.062258863710</v>
      </c>
      <c r="F537" s="124">
        <v>3.33744811210527</v>
      </c>
      <c r="G537" s="124">
        <v>13.3997069758153</v>
      </c>
      <c r="H537" s="124">
        <v>131.595202819639</v>
      </c>
      <c r="I537" s="125">
        <v>100</v>
      </c>
      <c r="J537" s="121">
        <v>2.989898954</v>
      </c>
      <c r="K537" s="124">
        <v>2.989898954</v>
      </c>
      <c r="L537" s="121">
        <v>4.0552920689</v>
      </c>
      <c r="M537" s="124">
        <v>0.947972057</v>
      </c>
      <c r="N537" s="124">
        <v>3.1073200119</v>
      </c>
      <c r="O537" s="121">
        <v>0</v>
      </c>
      <c r="P537" s="124">
        <v>0</v>
      </c>
      <c r="Q537" s="124">
        <v>0</v>
      </c>
      <c r="R537" s="124">
        <v>0</v>
      </c>
      <c r="S537" s="124">
        <v>0</v>
      </c>
      <c r="T537" s="124">
        <v>0</v>
      </c>
      <c r="U537" s="121">
        <v>3.017067840810</v>
      </c>
      <c r="V537" s="124">
        <v>3.1073200119</v>
      </c>
      <c r="W537" s="124">
        <v>0.957451777570</v>
      </c>
      <c r="X537" s="124">
        <v>0</v>
      </c>
      <c r="Y537" s="124">
        <v>0.014863785920</v>
      </c>
      <c r="Z537" s="126">
        <v>-1.062567734580</v>
      </c>
      <c r="AA537" s="12"/>
    </row>
    <row r="538" ht="12.75" customHeight="1">
      <c r="A538" t="s" s="117">
        <v>1252</v>
      </c>
      <c r="B538" t="s" s="118">
        <v>1253</v>
      </c>
      <c r="C538" t="s" s="118">
        <v>247</v>
      </c>
      <c r="D538" t="s" s="118">
        <v>310</v>
      </c>
      <c r="E538" s="119">
        <v>1.68479551692165</v>
      </c>
      <c r="F538" s="119">
        <v>0.5290499852816199</v>
      </c>
      <c r="G538" s="119">
        <v>2.21384550220327</v>
      </c>
      <c r="H538" s="119">
        <v>25.9473874308642</v>
      </c>
      <c r="I538" s="120">
        <v>100</v>
      </c>
      <c r="J538" s="121">
        <v>1.01803393596752</v>
      </c>
      <c r="K538" s="119">
        <v>1.01803393596752</v>
      </c>
      <c r="L538" s="121">
        <v>0.593803296103949</v>
      </c>
      <c r="M538" s="119">
        <v>0.21267305700516</v>
      </c>
      <c r="N538" s="119">
        <v>0.381130239098789</v>
      </c>
      <c r="O538" s="121">
        <v>0</v>
      </c>
      <c r="P538" s="119">
        <v>0</v>
      </c>
      <c r="Q538" s="119">
        <v>0</v>
      </c>
      <c r="R538" s="119">
        <v>0</v>
      </c>
      <c r="S538" s="119">
        <v>0</v>
      </c>
      <c r="T538" s="119">
        <v>0</v>
      </c>
      <c r="U538" s="121">
        <v>0.0729582848501882</v>
      </c>
      <c r="V538" s="119">
        <v>0.124292800476</v>
      </c>
      <c r="W538" s="119">
        <v>0.00143199858383474</v>
      </c>
      <c r="X538" s="119">
        <v>0.0248368891106299</v>
      </c>
      <c r="Y538" s="119">
        <v>0.001100960621613</v>
      </c>
      <c r="Z538" s="122">
        <v>-0.0787043639418894</v>
      </c>
      <c r="AA538" s="12"/>
    </row>
    <row r="539" ht="12.75" customHeight="1">
      <c r="A539" t="s" s="117">
        <v>1254</v>
      </c>
      <c r="B539" t="s" s="123">
        <v>1255</v>
      </c>
      <c r="C539" t="s" s="123">
        <v>250</v>
      </c>
      <c r="D539" t="s" s="123">
        <v>310</v>
      </c>
      <c r="E539" s="124">
        <v>9.4851160377235</v>
      </c>
      <c r="F539" s="124">
        <v>3.11648970747312</v>
      </c>
      <c r="G539" s="124">
        <v>12.6016057451966</v>
      </c>
      <c r="H539" s="124">
        <v>124.934316686371</v>
      </c>
      <c r="I539" s="125">
        <v>100</v>
      </c>
      <c r="J539" s="121">
        <v>2.5414141109</v>
      </c>
      <c r="K539" s="124">
        <v>2.5414141109</v>
      </c>
      <c r="L539" s="121">
        <v>3.913096260350</v>
      </c>
      <c r="M539" s="124">
        <v>0.805776248450</v>
      </c>
      <c r="N539" s="124">
        <v>3.1073200119</v>
      </c>
      <c r="O539" s="121">
        <v>0</v>
      </c>
      <c r="P539" s="124">
        <v>0</v>
      </c>
      <c r="Q539" s="124">
        <v>0</v>
      </c>
      <c r="R539" s="124">
        <v>0</v>
      </c>
      <c r="S539" s="124">
        <v>0</v>
      </c>
      <c r="T539" s="124">
        <v>0</v>
      </c>
      <c r="U539" s="121">
        <v>3.0306056664735</v>
      </c>
      <c r="V539" s="124">
        <v>3.1073200119</v>
      </c>
      <c r="W539" s="124">
        <v>0.8138340109345</v>
      </c>
      <c r="X539" s="124">
        <v>0</v>
      </c>
      <c r="Y539" s="124">
        <v>0.012634218032</v>
      </c>
      <c r="Z539" s="126">
        <v>-0.903182574393</v>
      </c>
      <c r="AA539" s="12"/>
    </row>
    <row r="540" ht="12.75" customHeight="1">
      <c r="A540" t="s" s="117">
        <v>1256</v>
      </c>
      <c r="B540" t="s" s="118">
        <v>1257</v>
      </c>
      <c r="C540" t="s" s="118">
        <v>243</v>
      </c>
      <c r="D540" t="s" s="118">
        <v>310</v>
      </c>
      <c r="E540" s="119">
        <v>11.0255691508914</v>
      </c>
      <c r="F540" s="119">
        <v>3.40468675670278</v>
      </c>
      <c r="G540" s="119">
        <v>14.4302559075941</v>
      </c>
      <c r="H540" s="119">
        <v>111.024233143792</v>
      </c>
      <c r="I540" s="120">
        <v>50</v>
      </c>
      <c r="J540" s="121">
        <v>7.70394003138404</v>
      </c>
      <c r="K540" s="119">
        <v>7.70394003138404</v>
      </c>
      <c r="L540" s="121">
        <v>2.64323103682601</v>
      </c>
      <c r="M540" s="119">
        <v>0.03340973569705</v>
      </c>
      <c r="N540" s="119">
        <v>2.60982130112896</v>
      </c>
      <c r="O540" s="121">
        <v>0</v>
      </c>
      <c r="P540" s="119">
        <v>0</v>
      </c>
      <c r="Q540" s="119">
        <v>0</v>
      </c>
      <c r="R540" s="119">
        <v>0</v>
      </c>
      <c r="S540" s="119">
        <v>0</v>
      </c>
      <c r="T540" s="119">
        <v>0</v>
      </c>
      <c r="U540" s="121">
        <v>0.678398082681317</v>
      </c>
      <c r="V540" s="119">
        <v>0.874969913474</v>
      </c>
      <c r="W540" s="119">
        <v>0.00067560492173743</v>
      </c>
      <c r="X540" s="119">
        <v>0.125784911360881</v>
      </c>
      <c r="Y540" s="119">
        <v>0.000353906742279</v>
      </c>
      <c r="Z540" s="122">
        <v>-0.32338625381758</v>
      </c>
      <c r="AA540" s="12"/>
    </row>
    <row r="541" ht="12.75" customHeight="1">
      <c r="A541" t="s" s="117">
        <v>1258</v>
      </c>
      <c r="B541" t="s" s="123">
        <v>1259</v>
      </c>
      <c r="C541" t="s" s="123">
        <v>250</v>
      </c>
      <c r="D541" t="s" s="123">
        <v>310</v>
      </c>
      <c r="E541" s="124">
        <v>7.6548557391675</v>
      </c>
      <c r="F541" s="124">
        <v>2.29645681300324</v>
      </c>
      <c r="G541" s="124">
        <v>9.951312552170741</v>
      </c>
      <c r="H541" s="124">
        <v>103.849788106072</v>
      </c>
      <c r="I541" s="125">
        <v>100</v>
      </c>
      <c r="J541" s="121">
        <v>0</v>
      </c>
      <c r="K541" s="124">
        <v>0</v>
      </c>
      <c r="L541" s="121">
        <v>3.818299054650</v>
      </c>
      <c r="M541" s="124">
        <v>0.710979042750</v>
      </c>
      <c r="N541" s="124">
        <v>3.1073200119</v>
      </c>
      <c r="O541" s="121">
        <v>0</v>
      </c>
      <c r="P541" s="124">
        <v>0</v>
      </c>
      <c r="Q541" s="124">
        <v>0</v>
      </c>
      <c r="R541" s="124">
        <v>0</v>
      </c>
      <c r="S541" s="124">
        <v>0</v>
      </c>
      <c r="T541" s="124">
        <v>0</v>
      </c>
      <c r="U541" s="121">
        <v>3.8365566845175</v>
      </c>
      <c r="V541" s="124">
        <v>3.1073200119</v>
      </c>
      <c r="W541" s="124">
        <v>0.7180888331775001</v>
      </c>
      <c r="X541" s="124">
        <v>0</v>
      </c>
      <c r="Y541" s="124">
        <v>0.011147839440</v>
      </c>
      <c r="Z541" s="126">
        <v>0</v>
      </c>
      <c r="AA541" s="12"/>
    </row>
    <row r="542" ht="12.75" customHeight="1">
      <c r="A542" t="s" s="117">
        <v>1260</v>
      </c>
      <c r="B542" t="s" s="118">
        <v>1261</v>
      </c>
      <c r="C542" t="s" s="118">
        <v>243</v>
      </c>
      <c r="D542" t="s" s="118">
        <v>310</v>
      </c>
      <c r="E542" s="119">
        <v>3.02903992213396</v>
      </c>
      <c r="F542" s="119">
        <v>0.939286909307087</v>
      </c>
      <c r="G542" s="119">
        <v>3.96832683144105</v>
      </c>
      <c r="H542" s="119">
        <v>51.9534671763208</v>
      </c>
      <c r="I542" s="120">
        <v>50</v>
      </c>
      <c r="J542" s="121">
        <v>2.08296102470724</v>
      </c>
      <c r="K542" s="119">
        <v>2.08296102470724</v>
      </c>
      <c r="L542" s="121">
        <v>0.857187289700259</v>
      </c>
      <c r="M542" s="119">
        <v>0.27539584569109</v>
      </c>
      <c r="N542" s="119">
        <v>0.581791444009169</v>
      </c>
      <c r="O542" s="121">
        <v>0</v>
      </c>
      <c r="P542" s="119">
        <v>0</v>
      </c>
      <c r="Q542" s="119">
        <v>0</v>
      </c>
      <c r="R542" s="119">
        <v>0</v>
      </c>
      <c r="S542" s="119">
        <v>0</v>
      </c>
      <c r="T542" s="119">
        <v>0</v>
      </c>
      <c r="U542" s="121">
        <v>0.08889160772646711</v>
      </c>
      <c r="V542" s="119">
        <v>0.155366000595</v>
      </c>
      <c r="W542" s="119">
        <v>0.00185433202765334</v>
      </c>
      <c r="X542" s="119">
        <v>0.0321619305109804</v>
      </c>
      <c r="Y542" s="119">
        <v>0.00142566240280424</v>
      </c>
      <c r="Z542" s="122">
        <v>-0.101916317809971</v>
      </c>
      <c r="AA542" s="12"/>
    </row>
    <row r="543" ht="12.75" customHeight="1">
      <c r="A543" t="s" s="117">
        <v>1262</v>
      </c>
      <c r="B543" t="s" s="123">
        <v>1263</v>
      </c>
      <c r="C543" t="s" s="123">
        <v>243</v>
      </c>
      <c r="D543" t="s" s="123">
        <v>310</v>
      </c>
      <c r="E543" s="124">
        <v>2.00658073853035</v>
      </c>
      <c r="F543" s="124">
        <v>0.632978036210038</v>
      </c>
      <c r="G543" s="124">
        <v>2.63955877474039</v>
      </c>
      <c r="H543" s="124">
        <v>29.2133020937245</v>
      </c>
      <c r="I543" s="125">
        <v>50</v>
      </c>
      <c r="J543" s="121">
        <v>1.08745088535664</v>
      </c>
      <c r="K543" s="124">
        <v>1.08745088535664</v>
      </c>
      <c r="L543" s="121">
        <v>0.831170725453543</v>
      </c>
      <c r="M543" s="124">
        <v>0.279259004252498</v>
      </c>
      <c r="N543" s="124">
        <v>0.551911721201045</v>
      </c>
      <c r="O543" s="121">
        <v>0</v>
      </c>
      <c r="P543" s="124">
        <v>0</v>
      </c>
      <c r="Q543" s="124">
        <v>0</v>
      </c>
      <c r="R543" s="124">
        <v>0</v>
      </c>
      <c r="S543" s="124">
        <v>0</v>
      </c>
      <c r="T543" s="124">
        <v>0</v>
      </c>
      <c r="U543" s="121">
        <v>0.0879591277201691</v>
      </c>
      <c r="V543" s="124">
        <v>0.155366000595</v>
      </c>
      <c r="W543" s="124">
        <v>0.00188034396196682</v>
      </c>
      <c r="X543" s="124">
        <v>0.0326130870521879</v>
      </c>
      <c r="Y543" s="124">
        <v>0.00144566110650019</v>
      </c>
      <c r="Z543" s="126">
        <v>-0.103345964995486</v>
      </c>
      <c r="AA543" s="12"/>
    </row>
    <row r="544" ht="12.75" customHeight="1">
      <c r="A544" t="s" s="117">
        <v>1264</v>
      </c>
      <c r="B544" t="s" s="118">
        <v>1265</v>
      </c>
      <c r="C544" t="s" s="118">
        <v>243</v>
      </c>
      <c r="D544" t="s" s="118">
        <v>310</v>
      </c>
      <c r="E544" s="119">
        <v>1.64310630932904</v>
      </c>
      <c r="F544" s="119">
        <v>0.504857062246588</v>
      </c>
      <c r="G544" s="119">
        <v>2.14796337157563</v>
      </c>
      <c r="H544" s="119">
        <v>23.0554624500604</v>
      </c>
      <c r="I544" s="120">
        <v>50</v>
      </c>
      <c r="J544" s="121">
        <v>0.645658230091096</v>
      </c>
      <c r="K544" s="119">
        <v>0.645658230091096</v>
      </c>
      <c r="L544" s="121">
        <v>0.806820266351824</v>
      </c>
      <c r="M544" s="119">
        <v>0.163141251149415</v>
      </c>
      <c r="N544" s="119">
        <v>0.643679015202409</v>
      </c>
      <c r="O544" s="121">
        <v>0</v>
      </c>
      <c r="P544" s="119">
        <v>0</v>
      </c>
      <c r="Q544" s="119">
        <v>0</v>
      </c>
      <c r="R544" s="119">
        <v>0</v>
      </c>
      <c r="S544" s="119">
        <v>0</v>
      </c>
      <c r="T544" s="119">
        <v>0</v>
      </c>
      <c r="U544" s="121">
        <v>0.190627812886125</v>
      </c>
      <c r="V544" s="119">
        <v>0.155366000595</v>
      </c>
      <c r="W544" s="119">
        <v>0.054924221220303</v>
      </c>
      <c r="X544" s="119">
        <v>0.0192354279470476</v>
      </c>
      <c r="Y544" s="119">
        <v>0.0008526610793008</v>
      </c>
      <c r="Z544" s="122">
        <v>-0.0397504979555265</v>
      </c>
      <c r="AA544" s="12"/>
    </row>
    <row r="545" ht="12.75" customHeight="1">
      <c r="A545" t="s" s="117">
        <v>1266</v>
      </c>
      <c r="B545" t="s" s="123">
        <v>1267</v>
      </c>
      <c r="C545" t="s" s="123">
        <v>247</v>
      </c>
      <c r="D545" t="s" s="123">
        <v>310</v>
      </c>
      <c r="E545" s="124">
        <v>6.27041020914006</v>
      </c>
      <c r="F545" s="124">
        <v>2.04818068433916</v>
      </c>
      <c r="G545" s="124">
        <v>8.31859089347922</v>
      </c>
      <c r="H545" s="124">
        <v>86.2717201271589</v>
      </c>
      <c r="I545" s="125">
        <v>5</v>
      </c>
      <c r="J545" s="121">
        <v>1.54029902673828</v>
      </c>
      <c r="K545" s="124">
        <v>1.54029902673828</v>
      </c>
      <c r="L545" s="121">
        <v>2.48126529493256</v>
      </c>
      <c r="M545" s="124">
        <v>0.09094633394738399</v>
      </c>
      <c r="N545" s="124">
        <v>2.39031896098518</v>
      </c>
      <c r="O545" s="121">
        <v>0</v>
      </c>
      <c r="P545" s="124">
        <v>0</v>
      </c>
      <c r="Q545" s="124">
        <v>0</v>
      </c>
      <c r="R545" s="124">
        <v>0</v>
      </c>
      <c r="S545" s="124">
        <v>0</v>
      </c>
      <c r="T545" s="124">
        <v>0</v>
      </c>
      <c r="U545" s="121">
        <v>2.24884588746921</v>
      </c>
      <c r="V545" s="124">
        <v>2.58295736964571</v>
      </c>
      <c r="W545" s="124">
        <v>0.0393842822779584</v>
      </c>
      <c r="X545" s="124">
        <v>0.123031551746573</v>
      </c>
      <c r="Y545" s="124">
        <v>0.060331151164848</v>
      </c>
      <c r="Z545" s="126">
        <v>-0.556858467365876</v>
      </c>
      <c r="AA545" s="12"/>
    </row>
    <row r="546" ht="12.75" customHeight="1">
      <c r="A546" t="s" s="117">
        <v>1268</v>
      </c>
      <c r="B546" t="s" s="118">
        <v>1269</v>
      </c>
      <c r="C546" t="s" s="118">
        <v>250</v>
      </c>
      <c r="D546" t="s" s="118">
        <v>310</v>
      </c>
      <c r="E546" s="119">
        <v>7.16474325512877</v>
      </c>
      <c r="F546" s="119">
        <v>2.14942306194903</v>
      </c>
      <c r="G546" s="119">
        <v>9.314166317077801</v>
      </c>
      <c r="H546" s="119">
        <v>172.706724198569</v>
      </c>
      <c r="I546" s="120">
        <v>100</v>
      </c>
      <c r="J546" s="121">
        <v>6.877485183</v>
      </c>
      <c r="K546" s="119">
        <v>6.877485183</v>
      </c>
      <c r="L546" s="121">
        <v>0.287258072128769</v>
      </c>
      <c r="M546" s="119">
        <v>0.1435622094</v>
      </c>
      <c r="N546" s="119">
        <v>0.143695862728769</v>
      </c>
      <c r="O546" s="121">
        <v>0</v>
      </c>
      <c r="P546" s="119">
        <v>0</v>
      </c>
      <c r="Q546" s="119">
        <v>0</v>
      </c>
      <c r="R546" s="119">
        <v>0</v>
      </c>
      <c r="S546" s="119">
        <v>0</v>
      </c>
      <c r="T546" s="119">
        <v>0</v>
      </c>
      <c r="U546" s="121">
        <v>0</v>
      </c>
      <c r="V546" s="119">
        <v>0</v>
      </c>
      <c r="W546" s="119">
        <v>0</v>
      </c>
      <c r="X546" s="119">
        <v>0</v>
      </c>
      <c r="Y546" s="119">
        <v>0</v>
      </c>
      <c r="Z546" s="122">
        <v>0</v>
      </c>
      <c r="AA546" s="12"/>
    </row>
    <row r="547" ht="12.75" customHeight="1">
      <c r="A547" t="s" s="117">
        <v>1270</v>
      </c>
      <c r="B547" t="s" s="123">
        <v>1271</v>
      </c>
      <c r="C547" t="s" s="123">
        <v>243</v>
      </c>
      <c r="D547" t="s" s="123">
        <v>310</v>
      </c>
      <c r="E547" s="124">
        <v>13.3387931628139</v>
      </c>
      <c r="F547" s="124">
        <v>0.670063589989194</v>
      </c>
      <c r="G547" s="124">
        <v>14.0088567528031</v>
      </c>
      <c r="H547" s="124">
        <v>110.388322486464</v>
      </c>
      <c r="I547" s="125">
        <v>100</v>
      </c>
      <c r="J547" s="121">
        <v>0.394619331348</v>
      </c>
      <c r="K547" s="124">
        <v>0.394619331348</v>
      </c>
      <c r="L547" s="121">
        <v>1.06784978741154</v>
      </c>
      <c r="M547" s="124">
        <v>0.195244604784</v>
      </c>
      <c r="N547" s="124">
        <v>0.8726051826275441</v>
      </c>
      <c r="O547" s="121">
        <v>0</v>
      </c>
      <c r="P547" s="124">
        <v>0</v>
      </c>
      <c r="Q547" s="124">
        <v>0</v>
      </c>
      <c r="R547" s="124">
        <v>0</v>
      </c>
      <c r="S547" s="124">
        <v>0</v>
      </c>
      <c r="T547" s="124">
        <v>0</v>
      </c>
      <c r="U547" s="121">
        <v>11.8763240440543</v>
      </c>
      <c r="V547" s="124">
        <v>0.4312004078052</v>
      </c>
      <c r="W547" s="124">
        <v>0.00137907772512432</v>
      </c>
      <c r="X547" s="124">
        <v>0.3329375509944</v>
      </c>
      <c r="Y547" s="124">
        <v>0.0055590559266</v>
      </c>
      <c r="Z547" s="126">
        <v>11.105247951603</v>
      </c>
      <c r="AA547" s="12"/>
    </row>
    <row r="548" ht="12.75" customHeight="1">
      <c r="A548" t="s" s="117">
        <v>1272</v>
      </c>
      <c r="B548" t="s" s="118">
        <v>1273</v>
      </c>
      <c r="C548" t="s" s="118">
        <v>243</v>
      </c>
      <c r="D548" t="s" s="118">
        <v>310</v>
      </c>
      <c r="E548" s="119">
        <v>4.56521592608928</v>
      </c>
      <c r="F548" s="119">
        <v>1.45736211981449</v>
      </c>
      <c r="G548" s="119">
        <v>6.02257804590376</v>
      </c>
      <c r="H548" s="119">
        <v>67.9470257198965</v>
      </c>
      <c r="I548" s="120">
        <v>50</v>
      </c>
      <c r="J548" s="121">
        <v>3.5144360620939</v>
      </c>
      <c r="K548" s="119">
        <v>3.5144360620939</v>
      </c>
      <c r="L548" s="121">
        <v>1.13992648339973</v>
      </c>
      <c r="M548" s="119">
        <v>0.8206733700351</v>
      </c>
      <c r="N548" s="119">
        <v>0.319253113364633</v>
      </c>
      <c r="O548" s="121">
        <v>0</v>
      </c>
      <c r="P548" s="119">
        <v>0</v>
      </c>
      <c r="Q548" s="119">
        <v>0</v>
      </c>
      <c r="R548" s="119">
        <v>0</v>
      </c>
      <c r="S548" s="119">
        <v>0</v>
      </c>
      <c r="T548" s="119">
        <v>0</v>
      </c>
      <c r="U548" s="121">
        <v>-0.089146619404357</v>
      </c>
      <c r="V548" s="119">
        <v>0.101737800282955</v>
      </c>
      <c r="W548" s="119">
        <v>0.00532480369856466</v>
      </c>
      <c r="X548" s="119">
        <v>0.0923545319737441</v>
      </c>
      <c r="Y548" s="119">
        <v>0.0040938582315075</v>
      </c>
      <c r="Z548" s="122">
        <v>-0.292657613591129</v>
      </c>
      <c r="AA548" s="12"/>
    </row>
    <row r="549" ht="12.75" customHeight="1">
      <c r="A549" t="s" s="117">
        <v>1274</v>
      </c>
      <c r="B549" t="s" s="123">
        <v>1275</v>
      </c>
      <c r="C549" t="s" s="123">
        <v>243</v>
      </c>
      <c r="D549" t="s" s="123">
        <v>310</v>
      </c>
      <c r="E549" s="124">
        <v>6.20955688383722</v>
      </c>
      <c r="F549" s="124">
        <v>1.98501988709289</v>
      </c>
      <c r="G549" s="124">
        <v>8.19457677093011</v>
      </c>
      <c r="H549" s="124">
        <v>92.63469327041889</v>
      </c>
      <c r="I549" s="125">
        <v>50</v>
      </c>
      <c r="J549" s="121">
        <v>4.8750906687776</v>
      </c>
      <c r="K549" s="124">
        <v>4.8750906687776</v>
      </c>
      <c r="L549" s="121">
        <v>1.49830673781988</v>
      </c>
      <c r="M549" s="124">
        <v>1.1278247170464</v>
      </c>
      <c r="N549" s="124">
        <v>0.370482020773485</v>
      </c>
      <c r="O549" s="121">
        <v>0</v>
      </c>
      <c r="P549" s="124">
        <v>0</v>
      </c>
      <c r="Q549" s="124">
        <v>0</v>
      </c>
      <c r="R549" s="124">
        <v>0</v>
      </c>
      <c r="S549" s="124">
        <v>0</v>
      </c>
      <c r="T549" s="124">
        <v>0</v>
      </c>
      <c r="U549" s="121">
        <v>-0.163840522760262</v>
      </c>
      <c r="V549" s="124">
        <v>0.101737800282955</v>
      </c>
      <c r="W549" s="124">
        <v>0.00740842253713344</v>
      </c>
      <c r="X549" s="124">
        <v>0.128493261876514</v>
      </c>
      <c r="Y549" s="124">
        <v>0.00569580275688</v>
      </c>
      <c r="Z549" s="126">
        <v>-0.407175810213744</v>
      </c>
      <c r="AA549" s="12"/>
    </row>
    <row r="550" ht="12.75" customHeight="1">
      <c r="A550" t="s" s="117">
        <v>1276</v>
      </c>
      <c r="B550" t="s" s="118">
        <v>1277</v>
      </c>
      <c r="C550" t="s" s="118">
        <v>243</v>
      </c>
      <c r="D550" t="s" s="118">
        <v>310</v>
      </c>
      <c r="E550" s="119">
        <v>6.03114529420048</v>
      </c>
      <c r="F550" s="119">
        <v>1.9276791347026</v>
      </c>
      <c r="G550" s="119">
        <v>7.95882442890307</v>
      </c>
      <c r="H550" s="119">
        <v>89.93832759034341</v>
      </c>
      <c r="I550" s="120">
        <v>50</v>
      </c>
      <c r="J550" s="121">
        <v>4.7260329734643</v>
      </c>
      <c r="K550" s="119">
        <v>4.7260329734643</v>
      </c>
      <c r="L550" s="121">
        <v>1.46065352090134</v>
      </c>
      <c r="M550" s="119">
        <v>1.0957385632455</v>
      </c>
      <c r="N550" s="119">
        <v>0.364914957655836</v>
      </c>
      <c r="O550" s="121">
        <v>0</v>
      </c>
      <c r="P550" s="119">
        <v>0</v>
      </c>
      <c r="Q550" s="119">
        <v>0</v>
      </c>
      <c r="R550" s="119">
        <v>0</v>
      </c>
      <c r="S550" s="119">
        <v>0</v>
      </c>
      <c r="T550" s="119">
        <v>0</v>
      </c>
      <c r="U550" s="121">
        <v>-0.155541200165161</v>
      </c>
      <c r="V550" s="119">
        <v>0.101737800282955</v>
      </c>
      <c r="W550" s="119">
        <v>0.00717690933284802</v>
      </c>
      <c r="X550" s="119">
        <v>0.124477847442873</v>
      </c>
      <c r="Y550" s="119">
        <v>0.0055178089207275</v>
      </c>
      <c r="Z550" s="122">
        <v>-0.394451566144565</v>
      </c>
      <c r="AA550" s="12"/>
    </row>
    <row r="551" ht="12.75" customHeight="1">
      <c r="A551" t="s" s="117">
        <v>1278</v>
      </c>
      <c r="B551" t="s" s="123">
        <v>1279</v>
      </c>
      <c r="C551" t="s" s="123">
        <v>243</v>
      </c>
      <c r="D551" t="s" s="123">
        <v>310</v>
      </c>
      <c r="E551" s="124">
        <v>3.99147164111612</v>
      </c>
      <c r="F551" s="124">
        <v>1.26996973399322</v>
      </c>
      <c r="G551" s="124">
        <v>5.26144137510934</v>
      </c>
      <c r="H551" s="124">
        <v>58.840476835233</v>
      </c>
      <c r="I551" s="125">
        <v>50</v>
      </c>
      <c r="J551" s="121">
        <v>2.8775426645047</v>
      </c>
      <c r="K551" s="124">
        <v>2.8775426645047</v>
      </c>
      <c r="L551" s="121">
        <v>0.954339512445648</v>
      </c>
      <c r="M551" s="124">
        <v>0.6532798338747</v>
      </c>
      <c r="N551" s="124">
        <v>0.301059678570948</v>
      </c>
      <c r="O551" s="121">
        <v>0</v>
      </c>
      <c r="P551" s="124">
        <v>0</v>
      </c>
      <c r="Q551" s="124">
        <v>0</v>
      </c>
      <c r="R551" s="124">
        <v>0</v>
      </c>
      <c r="S551" s="124">
        <v>0</v>
      </c>
      <c r="T551" s="124">
        <v>0</v>
      </c>
      <c r="U551" s="121">
        <v>0.159589464165771</v>
      </c>
      <c r="V551" s="124">
        <v>0.101737800282955</v>
      </c>
      <c r="W551" s="124">
        <v>0.219937544071149</v>
      </c>
      <c r="X551" s="124">
        <v>0.07629287423917989</v>
      </c>
      <c r="Y551" s="124">
        <v>0.0033818828868975</v>
      </c>
      <c r="Z551" s="126">
        <v>-0.241760637314411</v>
      </c>
      <c r="AA551" s="12"/>
    </row>
    <row r="552" ht="12.75" customHeight="1">
      <c r="A552" t="s" s="117">
        <v>1280</v>
      </c>
      <c r="B552" t="s" s="118">
        <v>1281</v>
      </c>
      <c r="C552" t="s" s="118">
        <v>243</v>
      </c>
      <c r="D552" t="s" s="118">
        <v>310</v>
      </c>
      <c r="E552" s="119">
        <v>23.6053071118268</v>
      </c>
      <c r="F552" s="119">
        <v>7.15767831878462</v>
      </c>
      <c r="G552" s="119">
        <v>30.7629854306115</v>
      </c>
      <c r="H552" s="119">
        <v>331.694283831908</v>
      </c>
      <c r="I552" s="120">
        <v>999</v>
      </c>
      <c r="J552" s="121">
        <v>17.406839917529</v>
      </c>
      <c r="K552" s="119">
        <v>17.406839917529</v>
      </c>
      <c r="L552" s="121">
        <v>5.97229197247272</v>
      </c>
      <c r="M552" s="119">
        <v>2.47564267765312</v>
      </c>
      <c r="N552" s="119">
        <v>3.49664929481959</v>
      </c>
      <c r="O552" s="121">
        <v>0</v>
      </c>
      <c r="P552" s="119">
        <v>0</v>
      </c>
      <c r="Q552" s="119">
        <v>0</v>
      </c>
      <c r="R552" s="119">
        <v>0</v>
      </c>
      <c r="S552" s="119">
        <v>0</v>
      </c>
      <c r="T552" s="119">
        <v>0</v>
      </c>
      <c r="U552" s="121">
        <v>0.226175221825168</v>
      </c>
      <c r="V552" s="119">
        <v>0.377045499993792</v>
      </c>
      <c r="W552" s="119">
        <v>0.0346589974871437</v>
      </c>
      <c r="X552" s="119">
        <v>0.0551513967413709</v>
      </c>
      <c r="Y552" s="119">
        <v>0.0129389969895324</v>
      </c>
      <c r="Z552" s="122">
        <v>-0.253619669386671</v>
      </c>
      <c r="AA552" s="12"/>
    </row>
    <row r="553" ht="12.75" customHeight="1">
      <c r="A553" t="s" s="117">
        <v>1282</v>
      </c>
      <c r="B553" t="s" s="123">
        <v>1283</v>
      </c>
      <c r="C553" t="s" s="123">
        <v>247</v>
      </c>
      <c r="D553" t="s" s="123">
        <v>310</v>
      </c>
      <c r="E553" s="124">
        <v>4.60381586758237</v>
      </c>
      <c r="F553" s="124">
        <v>1.38114481515647</v>
      </c>
      <c r="G553" s="124">
        <v>5.98496068273884</v>
      </c>
      <c r="H553" s="124">
        <v>67.79001489277699</v>
      </c>
      <c r="I553" s="125">
        <v>100</v>
      </c>
      <c r="J553" s="121">
        <v>3.24953665308102</v>
      </c>
      <c r="K553" s="124">
        <v>3.24953665308102</v>
      </c>
      <c r="L553" s="121">
        <v>1.05977172798737</v>
      </c>
      <c r="M553" s="124">
        <v>0.568901432424269</v>
      </c>
      <c r="N553" s="124">
        <v>0.490870295563097</v>
      </c>
      <c r="O553" s="121">
        <v>0</v>
      </c>
      <c r="P553" s="124">
        <v>0</v>
      </c>
      <c r="Q553" s="124">
        <v>0</v>
      </c>
      <c r="R553" s="124">
        <v>0</v>
      </c>
      <c r="S553" s="124">
        <v>0</v>
      </c>
      <c r="T553" s="124">
        <v>0</v>
      </c>
      <c r="U553" s="121">
        <v>0.294507486513984</v>
      </c>
      <c r="V553" s="124">
        <v>0</v>
      </c>
      <c r="W553" s="124">
        <v>0</v>
      </c>
      <c r="X553" s="124">
        <v>0</v>
      </c>
      <c r="Y553" s="124">
        <v>0.294507486513984</v>
      </c>
      <c r="Z553" s="126">
        <v>0</v>
      </c>
      <c r="AA553" s="12"/>
    </row>
    <row r="554" ht="12.75" customHeight="1">
      <c r="A554" t="s" s="117">
        <v>1284</v>
      </c>
      <c r="B554" t="s" s="118">
        <v>1285</v>
      </c>
      <c r="C554" t="s" s="118">
        <v>243</v>
      </c>
      <c r="D554" t="s" s="118">
        <v>310</v>
      </c>
      <c r="E554" s="119">
        <v>0.7171479973752</v>
      </c>
      <c r="F554" s="119">
        <v>0.21514440776163</v>
      </c>
      <c r="G554" s="119">
        <v>0.93229240513683</v>
      </c>
      <c r="H554" s="119">
        <v>8.406839970854261</v>
      </c>
      <c r="I554" s="120">
        <v>100</v>
      </c>
      <c r="J554" s="121">
        <v>0</v>
      </c>
      <c r="K554" s="119">
        <v>0</v>
      </c>
      <c r="L554" s="121">
        <v>0.0497171201904</v>
      </c>
      <c r="M554" s="119">
        <v>0</v>
      </c>
      <c r="N554" s="119">
        <v>0.0497171201904</v>
      </c>
      <c r="O554" s="121">
        <v>0</v>
      </c>
      <c r="P554" s="119">
        <v>0</v>
      </c>
      <c r="Q554" s="119">
        <v>0</v>
      </c>
      <c r="R554" s="119">
        <v>0</v>
      </c>
      <c r="S554" s="119">
        <v>0</v>
      </c>
      <c r="T554" s="119">
        <v>0</v>
      </c>
      <c r="U554" s="121">
        <v>0.6674308771848</v>
      </c>
      <c r="V554" s="119">
        <v>0</v>
      </c>
      <c r="W554" s="119">
        <v>0.6573235027728001</v>
      </c>
      <c r="X554" s="119">
        <v>0</v>
      </c>
      <c r="Y554" s="119">
        <v>0.010107374412</v>
      </c>
      <c r="Z554" s="122">
        <v>0</v>
      </c>
      <c r="AA554" s="12"/>
    </row>
    <row r="555" ht="12.75" customHeight="1">
      <c r="A555" t="s" s="117">
        <v>1286</v>
      </c>
      <c r="B555" t="s" s="123">
        <v>1287</v>
      </c>
      <c r="C555" t="s" s="123">
        <v>243</v>
      </c>
      <c r="D555" t="s" s="123">
        <v>310</v>
      </c>
      <c r="E555" s="124">
        <v>2.73898345563645</v>
      </c>
      <c r="F555" s="124">
        <v>0.821695069342162</v>
      </c>
      <c r="G555" s="124">
        <v>3.56067852497861</v>
      </c>
      <c r="H555" s="124">
        <v>29.0324601019561</v>
      </c>
      <c r="I555" s="125">
        <v>100</v>
      </c>
      <c r="J555" s="121">
        <v>2.0331308168</v>
      </c>
      <c r="K555" s="124">
        <v>2.0331308168</v>
      </c>
      <c r="L555" s="121">
        <v>0.70585263883645</v>
      </c>
      <c r="M555" s="124">
        <v>0.650815349280</v>
      </c>
      <c r="N555" s="124">
        <v>0.05503728955645</v>
      </c>
      <c r="O555" s="121">
        <v>0</v>
      </c>
      <c r="P555" s="124">
        <v>0</v>
      </c>
      <c r="Q555" s="124">
        <v>0</v>
      </c>
      <c r="R555" s="124">
        <v>0</v>
      </c>
      <c r="S555" s="124">
        <v>0</v>
      </c>
      <c r="T555" s="124">
        <v>0</v>
      </c>
      <c r="U555" s="121">
        <v>0</v>
      </c>
      <c r="V555" s="124">
        <v>0</v>
      </c>
      <c r="W555" s="124">
        <v>0</v>
      </c>
      <c r="X555" s="124">
        <v>0</v>
      </c>
      <c r="Y555" s="124">
        <v>0</v>
      </c>
      <c r="Z555" s="126">
        <v>0</v>
      </c>
      <c r="AA555" s="12"/>
    </row>
    <row r="556" ht="12.75" customHeight="1">
      <c r="A556" t="s" s="117">
        <v>1288</v>
      </c>
      <c r="B556" t="s" s="118">
        <v>1289</v>
      </c>
      <c r="C556" t="s" s="118">
        <v>243</v>
      </c>
      <c r="D556" t="s" s="118">
        <v>310</v>
      </c>
      <c r="E556" s="119">
        <v>1.48356561922893</v>
      </c>
      <c r="F556" s="119">
        <v>0.445069703454159</v>
      </c>
      <c r="G556" s="119">
        <v>1.92863532268309</v>
      </c>
      <c r="H556" s="119">
        <v>26.1810934137276</v>
      </c>
      <c r="I556" s="120">
        <v>100</v>
      </c>
      <c r="J556" s="121">
        <v>1.26608377383129</v>
      </c>
      <c r="K556" s="119">
        <v>1.26608377383129</v>
      </c>
      <c r="L556" s="121">
        <v>0.130825973600639</v>
      </c>
      <c r="M556" s="119">
        <v>0.0557978453868</v>
      </c>
      <c r="N556" s="119">
        <v>0.075028128213839</v>
      </c>
      <c r="O556" s="121">
        <v>0</v>
      </c>
      <c r="P556" s="119">
        <v>0</v>
      </c>
      <c r="Q556" s="119">
        <v>0</v>
      </c>
      <c r="R556" s="119">
        <v>0</v>
      </c>
      <c r="S556" s="119">
        <v>0</v>
      </c>
      <c r="T556" s="119">
        <v>0</v>
      </c>
      <c r="U556" s="121">
        <v>0.086655871797</v>
      </c>
      <c r="V556" s="119">
        <v>0</v>
      </c>
      <c r="W556" s="119">
        <v>0</v>
      </c>
      <c r="X556" s="119">
        <v>0</v>
      </c>
      <c r="Y556" s="119">
        <v>0.086655871797</v>
      </c>
      <c r="Z556" s="122">
        <v>0</v>
      </c>
      <c r="AA556" s="12"/>
    </row>
    <row r="557" ht="12.75" customHeight="1">
      <c r="A557" t="s" s="117">
        <v>1290</v>
      </c>
      <c r="B557" t="s" s="123">
        <v>1291</v>
      </c>
      <c r="C557" t="s" s="123">
        <v>247</v>
      </c>
      <c r="D557" t="s" s="123">
        <v>310</v>
      </c>
      <c r="E557" s="124">
        <v>16.540559503686</v>
      </c>
      <c r="F557" s="124">
        <v>3.76350117331281</v>
      </c>
      <c r="G557" s="124">
        <v>20.3040606769989</v>
      </c>
      <c r="H557" s="124">
        <v>193.865257239677</v>
      </c>
      <c r="I557" s="125">
        <v>100</v>
      </c>
      <c r="J557" s="121">
        <v>10.531018209720</v>
      </c>
      <c r="K557" s="124">
        <v>10.531018209720</v>
      </c>
      <c r="L557" s="121">
        <v>1.52831849253425</v>
      </c>
      <c r="M557" s="124">
        <v>0.874293855246</v>
      </c>
      <c r="N557" s="124">
        <v>0.654024637288248</v>
      </c>
      <c r="O557" s="121">
        <v>0</v>
      </c>
      <c r="P557" s="124">
        <v>0</v>
      </c>
      <c r="Q557" s="124">
        <v>0</v>
      </c>
      <c r="R557" s="124">
        <v>0</v>
      </c>
      <c r="S557" s="124">
        <v>0</v>
      </c>
      <c r="T557" s="124">
        <v>0</v>
      </c>
      <c r="U557" s="121">
        <v>4.4812228014318</v>
      </c>
      <c r="V557" s="124">
        <v>0</v>
      </c>
      <c r="W557" s="124">
        <v>0</v>
      </c>
      <c r="X557" s="124">
        <v>0</v>
      </c>
      <c r="Y557" s="124">
        <v>0.4856667102948</v>
      </c>
      <c r="Z557" s="126">
        <v>3.995556091137</v>
      </c>
      <c r="AA557" s="12"/>
    </row>
    <row r="558" ht="12.75" customHeight="1">
      <c r="A558" t="s" s="117">
        <v>1292</v>
      </c>
      <c r="B558" t="s" s="118">
        <v>1293</v>
      </c>
      <c r="C558" t="s" s="118">
        <v>247</v>
      </c>
      <c r="D558" t="s" s="118">
        <v>310</v>
      </c>
      <c r="E558" s="119">
        <v>7.48415354522268</v>
      </c>
      <c r="F558" s="119">
        <v>2.07431075375355</v>
      </c>
      <c r="G558" s="119">
        <v>9.558464298976229</v>
      </c>
      <c r="H558" s="119">
        <v>117.142587262898</v>
      </c>
      <c r="I558" s="120">
        <v>100</v>
      </c>
      <c r="J558" s="121">
        <v>5.800308973277</v>
      </c>
      <c r="K558" s="119">
        <v>5.800308973277</v>
      </c>
      <c r="L558" s="121">
        <v>0.964566786913613</v>
      </c>
      <c r="M558" s="119">
        <v>0.5944911091254</v>
      </c>
      <c r="N558" s="119">
        <v>0.370075677788213</v>
      </c>
      <c r="O558" s="121">
        <v>0</v>
      </c>
      <c r="P558" s="119">
        <v>0</v>
      </c>
      <c r="Q558" s="119">
        <v>0</v>
      </c>
      <c r="R558" s="119">
        <v>0</v>
      </c>
      <c r="S558" s="119">
        <v>0</v>
      </c>
      <c r="T558" s="119">
        <v>0</v>
      </c>
      <c r="U558" s="121">
        <v>0.719277785032066</v>
      </c>
      <c r="V558" s="119">
        <v>0.127479795360</v>
      </c>
      <c r="W558" s="119">
        <v>0.000166457510555112</v>
      </c>
      <c r="X558" s="119">
        <v>0.0187693444944139</v>
      </c>
      <c r="Y558" s="119">
        <v>0.003077546870595</v>
      </c>
      <c r="Z558" s="122">
        <v>0.569784640796502</v>
      </c>
      <c r="AA558" s="12"/>
    </row>
    <row r="559" ht="12.75" customHeight="1">
      <c r="A559" t="s" s="117">
        <v>1294</v>
      </c>
      <c r="B559" t="s" s="123">
        <v>1295</v>
      </c>
      <c r="C559" t="s" s="123">
        <v>247</v>
      </c>
      <c r="D559" t="s" s="123">
        <v>310</v>
      </c>
      <c r="E559" s="124">
        <v>5.02537849940506</v>
      </c>
      <c r="F559" s="124">
        <v>2.10382602107932</v>
      </c>
      <c r="G559" s="124">
        <v>7.12920452048438</v>
      </c>
      <c r="H559" s="124">
        <v>57.8320605380956</v>
      </c>
      <c r="I559" s="125">
        <v>100</v>
      </c>
      <c r="J559" s="121">
        <v>4.78313956593074</v>
      </c>
      <c r="K559" s="124">
        <v>4.78313956593074</v>
      </c>
      <c r="L559" s="121">
        <v>1.04692965475451</v>
      </c>
      <c r="M559" s="124">
        <v>0.019571101700175</v>
      </c>
      <c r="N559" s="124">
        <v>1.02735855305434</v>
      </c>
      <c r="O559" s="121">
        <v>0</v>
      </c>
      <c r="P559" s="124">
        <v>0</v>
      </c>
      <c r="Q559" s="124">
        <v>0</v>
      </c>
      <c r="R559" s="124">
        <v>0</v>
      </c>
      <c r="S559" s="124">
        <v>0</v>
      </c>
      <c r="T559" s="124">
        <v>0</v>
      </c>
      <c r="U559" s="121">
        <v>-0.804690721280191</v>
      </c>
      <c r="V559" s="124">
        <v>1.10957322039642</v>
      </c>
      <c r="W559" s="124">
        <v>0.000136997711901225</v>
      </c>
      <c r="X559" s="124">
        <v>0.07240105879059</v>
      </c>
      <c r="Y559" s="124">
        <v>0.0005726273517975</v>
      </c>
      <c r="Z559" s="126">
        <v>-1.9873746255309</v>
      </c>
      <c r="AA559" s="12"/>
    </row>
    <row r="560" ht="12.75" customHeight="1">
      <c r="A560" t="s" s="117">
        <v>1296</v>
      </c>
      <c r="B560" t="s" s="118">
        <v>1297</v>
      </c>
      <c r="C560" t="s" s="118">
        <v>374</v>
      </c>
      <c r="D560" t="s" s="118">
        <v>310</v>
      </c>
      <c r="E560" s="119">
        <v>29.9381042509689</v>
      </c>
      <c r="F560" s="119">
        <v>11.9634423164777</v>
      </c>
      <c r="G560" s="119">
        <v>41.9015465674466</v>
      </c>
      <c r="H560" s="119">
        <v>371.221352092582</v>
      </c>
      <c r="I560" s="120">
        <v>100</v>
      </c>
      <c r="J560" s="121">
        <v>24.2215919430253</v>
      </c>
      <c r="K560" s="119">
        <v>24.2215919430253</v>
      </c>
      <c r="L560" s="121">
        <v>7.24657454138303</v>
      </c>
      <c r="M560" s="119">
        <v>0.11173446757602</v>
      </c>
      <c r="N560" s="119">
        <v>7.13484007380701</v>
      </c>
      <c r="O560" s="121">
        <v>0</v>
      </c>
      <c r="P560" s="119">
        <v>0</v>
      </c>
      <c r="Q560" s="119">
        <v>0</v>
      </c>
      <c r="R560" s="119">
        <v>0</v>
      </c>
      <c r="S560" s="119">
        <v>0</v>
      </c>
      <c r="T560" s="119">
        <v>0</v>
      </c>
      <c r="U560" s="121">
        <v>-1.53006223343941</v>
      </c>
      <c r="V560" s="119">
        <v>8.040628742587799</v>
      </c>
      <c r="W560" s="119">
        <v>0.00078214127303214</v>
      </c>
      <c r="X560" s="119">
        <v>0.36566998090017</v>
      </c>
      <c r="Y560" s="119">
        <v>0.0028921211414925</v>
      </c>
      <c r="Z560" s="122">
        <v>-9.940035219341899</v>
      </c>
      <c r="AA560" s="12"/>
    </row>
    <row r="561" ht="12.75" customHeight="1">
      <c r="A561" t="s" s="117">
        <v>1298</v>
      </c>
      <c r="B561" t="s" s="123">
        <v>1299</v>
      </c>
      <c r="C561" t="s" s="123">
        <v>247</v>
      </c>
      <c r="D561" t="s" s="123">
        <v>310</v>
      </c>
      <c r="E561" s="124">
        <v>12.9140980005764</v>
      </c>
      <c r="F561" s="124">
        <v>4.53123298285611</v>
      </c>
      <c r="G561" s="124">
        <v>17.4453309834325</v>
      </c>
      <c r="H561" s="124">
        <v>206.472965909620</v>
      </c>
      <c r="I561" s="125">
        <v>100</v>
      </c>
      <c r="J561" s="121">
        <v>11.305186047004</v>
      </c>
      <c r="K561" s="124">
        <v>11.305186047004</v>
      </c>
      <c r="L561" s="121">
        <v>2.15578013100725</v>
      </c>
      <c r="M561" s="124">
        <v>0.571377593412</v>
      </c>
      <c r="N561" s="124">
        <v>1.58440253759525</v>
      </c>
      <c r="O561" s="121">
        <v>0</v>
      </c>
      <c r="P561" s="124">
        <v>0</v>
      </c>
      <c r="Q561" s="124">
        <v>0</v>
      </c>
      <c r="R561" s="124">
        <v>0</v>
      </c>
      <c r="S561" s="124">
        <v>0</v>
      </c>
      <c r="T561" s="124">
        <v>0</v>
      </c>
      <c r="U561" s="121">
        <v>-0.546868177434884</v>
      </c>
      <c r="V561" s="124">
        <v>1.31056878417802</v>
      </c>
      <c r="W561" s="124">
        <v>0.192658570852008</v>
      </c>
      <c r="X561" s="124">
        <v>0.136500111629237</v>
      </c>
      <c r="Y561" s="124">
        <v>0.00341569799982</v>
      </c>
      <c r="Z561" s="126">
        <v>-2.19001134209397</v>
      </c>
      <c r="AA561" s="12"/>
    </row>
    <row r="562" ht="12.75" customHeight="1">
      <c r="A562" t="s" s="117">
        <v>1300</v>
      </c>
      <c r="B562" t="s" s="118">
        <v>1301</v>
      </c>
      <c r="C562" t="s" s="118">
        <v>247</v>
      </c>
      <c r="D562" t="s" s="118">
        <v>310</v>
      </c>
      <c r="E562" s="119">
        <v>3.50132898341526</v>
      </c>
      <c r="F562" s="119">
        <v>1.10106726307258</v>
      </c>
      <c r="G562" s="119">
        <v>4.60239624648784</v>
      </c>
      <c r="H562" s="119">
        <v>56.2488779320329</v>
      </c>
      <c r="I562" s="120">
        <v>100</v>
      </c>
      <c r="J562" s="121">
        <v>2.794705647195</v>
      </c>
      <c r="K562" s="119">
        <v>2.794705647195</v>
      </c>
      <c r="L562" s="121">
        <v>0.611411284290946</v>
      </c>
      <c r="M562" s="119">
        <v>0.4563842636826</v>
      </c>
      <c r="N562" s="119">
        <v>0.155027020608347</v>
      </c>
      <c r="O562" s="121">
        <v>0</v>
      </c>
      <c r="P562" s="119">
        <v>0</v>
      </c>
      <c r="Q562" s="119">
        <v>0</v>
      </c>
      <c r="R562" s="119">
        <v>0</v>
      </c>
      <c r="S562" s="119">
        <v>0</v>
      </c>
      <c r="T562" s="119">
        <v>0</v>
      </c>
      <c r="U562" s="121">
        <v>0.095212051929317</v>
      </c>
      <c r="V562" s="119">
        <v>0.0547966163764169</v>
      </c>
      <c r="W562" s="119">
        <v>0.153649368773142</v>
      </c>
      <c r="X562" s="119">
        <v>0.0532985489960121</v>
      </c>
      <c r="Y562" s="119">
        <v>0.002362598768805</v>
      </c>
      <c r="Z562" s="122">
        <v>-0.168895080985059</v>
      </c>
      <c r="AA562" s="12"/>
    </row>
    <row r="563" ht="12.75" customHeight="1">
      <c r="A563" t="s" s="117">
        <v>1302</v>
      </c>
      <c r="B563" t="s" s="123">
        <v>1303</v>
      </c>
      <c r="C563" t="s" s="123">
        <v>247</v>
      </c>
      <c r="D563" t="s" s="123">
        <v>310</v>
      </c>
      <c r="E563" s="124">
        <v>11.3051506819583</v>
      </c>
      <c r="F563" s="124">
        <v>3.39154533935539</v>
      </c>
      <c r="G563" s="124">
        <v>14.6966960213137</v>
      </c>
      <c r="H563" s="124">
        <v>202.579480594116</v>
      </c>
      <c r="I563" s="125">
        <v>100</v>
      </c>
      <c r="J563" s="121">
        <v>9.619868962326001</v>
      </c>
      <c r="K563" s="124">
        <v>9.619868962326001</v>
      </c>
      <c r="L563" s="121">
        <v>1.39759314353779</v>
      </c>
      <c r="M563" s="124">
        <v>0.5557293125874</v>
      </c>
      <c r="N563" s="124">
        <v>0.841863830950395</v>
      </c>
      <c r="O563" s="121">
        <v>0</v>
      </c>
      <c r="P563" s="124">
        <v>0</v>
      </c>
      <c r="Q563" s="124">
        <v>0</v>
      </c>
      <c r="R563" s="124">
        <v>0</v>
      </c>
      <c r="S563" s="124">
        <v>0</v>
      </c>
      <c r="T563" s="124">
        <v>0</v>
      </c>
      <c r="U563" s="121">
        <v>0.2876885760945</v>
      </c>
      <c r="V563" s="124">
        <v>0</v>
      </c>
      <c r="W563" s="124">
        <v>0</v>
      </c>
      <c r="X563" s="124">
        <v>0</v>
      </c>
      <c r="Y563" s="124">
        <v>0.2876885760945</v>
      </c>
      <c r="Z563" s="126">
        <v>0</v>
      </c>
      <c r="AA563" s="12"/>
    </row>
    <row r="564" ht="12.75" customHeight="1">
      <c r="A564" t="s" s="117">
        <v>1304</v>
      </c>
      <c r="B564" t="s" s="118">
        <v>1305</v>
      </c>
      <c r="C564" t="s" s="118">
        <v>243</v>
      </c>
      <c r="D564" t="s" s="118">
        <v>310</v>
      </c>
      <c r="E564" s="119">
        <v>3.36644033191415</v>
      </c>
      <c r="F564" s="119">
        <v>0.9514813320348779</v>
      </c>
      <c r="G564" s="119">
        <v>4.31792166394903</v>
      </c>
      <c r="H564" s="119">
        <v>43.9590729145509</v>
      </c>
      <c r="I564" s="120">
        <v>100</v>
      </c>
      <c r="J564" s="121">
        <v>0.342390302199</v>
      </c>
      <c r="K564" s="119">
        <v>0.342390302199</v>
      </c>
      <c r="L564" s="121">
        <v>1.50643787744695</v>
      </c>
      <c r="M564" s="119">
        <v>0.169403407092</v>
      </c>
      <c r="N564" s="119">
        <v>1.33703447035495</v>
      </c>
      <c r="O564" s="121">
        <v>0</v>
      </c>
      <c r="P564" s="119">
        <v>0</v>
      </c>
      <c r="Q564" s="119">
        <v>0</v>
      </c>
      <c r="R564" s="119">
        <v>0</v>
      </c>
      <c r="S564" s="119">
        <v>0</v>
      </c>
      <c r="T564" s="119">
        <v>0</v>
      </c>
      <c r="U564" s="121">
        <v>1.51761215226821</v>
      </c>
      <c r="V564" s="119">
        <v>1.3216467783948</v>
      </c>
      <c r="W564" s="119">
        <v>0.00112935604728</v>
      </c>
      <c r="X564" s="119">
        <v>0</v>
      </c>
      <c r="Y564" s="119">
        <v>0</v>
      </c>
      <c r="Z564" s="122">
        <v>0.194836017826125</v>
      </c>
      <c r="AA564" s="12"/>
    </row>
    <row r="565" ht="12.75" customHeight="1">
      <c r="A565" t="s" s="117">
        <v>1306</v>
      </c>
      <c r="B565" t="s" s="123">
        <v>1307</v>
      </c>
      <c r="C565" t="s" s="123">
        <v>243</v>
      </c>
      <c r="D565" t="s" s="123">
        <v>310</v>
      </c>
      <c r="E565" s="124">
        <v>0.133737954501768</v>
      </c>
      <c r="F565" s="124">
        <v>0.0452201044670191</v>
      </c>
      <c r="G565" s="124">
        <v>0.178958058968787</v>
      </c>
      <c r="H565" s="124">
        <v>2.20846709484001</v>
      </c>
      <c r="I565" s="125">
        <v>100</v>
      </c>
      <c r="J565" s="121">
        <v>0.06155934814425</v>
      </c>
      <c r="K565" s="124">
        <v>0.06155934814425</v>
      </c>
      <c r="L565" s="121">
        <v>0.0288518211152879</v>
      </c>
      <c r="M565" s="124">
        <v>0.00039479607585</v>
      </c>
      <c r="N565" s="124">
        <v>0.0284570250394379</v>
      </c>
      <c r="O565" s="121">
        <v>0</v>
      </c>
      <c r="P565" s="124">
        <v>0</v>
      </c>
      <c r="Q565" s="124">
        <v>0</v>
      </c>
      <c r="R565" s="124">
        <v>0</v>
      </c>
      <c r="S565" s="124">
        <v>0</v>
      </c>
      <c r="T565" s="124">
        <v>0</v>
      </c>
      <c r="U565" s="121">
        <v>0.0433267852422304</v>
      </c>
      <c r="V565" s="124">
        <v>0.0329853970494</v>
      </c>
      <c r="W565" s="124">
        <v>0.000212202890769375</v>
      </c>
      <c r="X565" s="124">
        <v>0.027124906367405</v>
      </c>
      <c r="Y565" s="124">
        <v>0</v>
      </c>
      <c r="Z565" s="126">
        <v>-0.016995721065344</v>
      </c>
      <c r="AA565" s="12"/>
    </row>
    <row r="566" ht="12.75" customHeight="1">
      <c r="A566" t="s" s="117">
        <v>1308</v>
      </c>
      <c r="B566" t="s" s="118">
        <v>1309</v>
      </c>
      <c r="C566" t="s" s="118">
        <v>243</v>
      </c>
      <c r="D566" t="s" s="118">
        <v>310</v>
      </c>
      <c r="E566" s="119">
        <v>0.169774019852871</v>
      </c>
      <c r="F566" s="119">
        <v>0.0583477571954091</v>
      </c>
      <c r="G566" s="119">
        <v>0.22812177704828</v>
      </c>
      <c r="H566" s="119">
        <v>2.8588549976249</v>
      </c>
      <c r="I566" s="120">
        <v>100</v>
      </c>
      <c r="J566" s="121">
        <v>0.089540870028</v>
      </c>
      <c r="K566" s="119">
        <v>0.089540870028</v>
      </c>
      <c r="L566" s="121">
        <v>0.0311150281955687</v>
      </c>
      <c r="M566" s="119">
        <v>0.0005742488376</v>
      </c>
      <c r="N566" s="119">
        <v>0.0305407793579687</v>
      </c>
      <c r="O566" s="121">
        <v>0</v>
      </c>
      <c r="P566" s="119">
        <v>0</v>
      </c>
      <c r="Q566" s="119">
        <v>0</v>
      </c>
      <c r="R566" s="119">
        <v>0</v>
      </c>
      <c r="S566" s="119">
        <v>0</v>
      </c>
      <c r="T566" s="119">
        <v>0</v>
      </c>
      <c r="U566" s="121">
        <v>0.049118121629302</v>
      </c>
      <c r="V566" s="119">
        <v>0.0329853970494</v>
      </c>
      <c r="W566" s="119">
        <v>0.00030865875021</v>
      </c>
      <c r="X566" s="119">
        <v>0.04054256223308</v>
      </c>
      <c r="Y566" s="119">
        <v>0</v>
      </c>
      <c r="Z566" s="122">
        <v>-0.024718496403388</v>
      </c>
      <c r="AA566" s="12"/>
    </row>
    <row r="567" ht="12.75" customHeight="1">
      <c r="A567" t="s" s="117">
        <v>1310</v>
      </c>
      <c r="B567" t="s" s="123">
        <v>1311</v>
      </c>
      <c r="C567" t="s" s="123">
        <v>243</v>
      </c>
      <c r="D567" t="s" s="123">
        <v>310</v>
      </c>
      <c r="E567" s="124">
        <v>0.200804128706301</v>
      </c>
      <c r="F567" s="124">
        <v>0.06969271683562731</v>
      </c>
      <c r="G567" s="124">
        <v>0.270496845541928</v>
      </c>
      <c r="H567" s="124">
        <v>3.42539611829504</v>
      </c>
      <c r="I567" s="125">
        <v>100</v>
      </c>
      <c r="J567" s="121">
        <v>0.1141646092857</v>
      </c>
      <c r="K567" s="124">
        <v>0.1141646092857</v>
      </c>
      <c r="L567" s="121">
        <v>0.0330737337988309</v>
      </c>
      <c r="M567" s="124">
        <v>0.00073216726794</v>
      </c>
      <c r="N567" s="124">
        <v>0.0323415665308909</v>
      </c>
      <c r="O567" s="121">
        <v>0</v>
      </c>
      <c r="P567" s="124">
        <v>0</v>
      </c>
      <c r="Q567" s="124">
        <v>0</v>
      </c>
      <c r="R567" s="124">
        <v>0</v>
      </c>
      <c r="S567" s="124">
        <v>0</v>
      </c>
      <c r="T567" s="124">
        <v>0</v>
      </c>
      <c r="U567" s="121">
        <v>0.0535657856217698</v>
      </c>
      <c r="V567" s="124">
        <v>0.0329853970494</v>
      </c>
      <c r="W567" s="124">
        <v>0.00039353990651775</v>
      </c>
      <c r="X567" s="124">
        <v>0.051691766847177</v>
      </c>
      <c r="Y567" s="124">
        <v>0</v>
      </c>
      <c r="Z567" s="126">
        <v>-0.031504918181325</v>
      </c>
      <c r="AA567" s="12"/>
    </row>
    <row r="568" ht="12.75" customHeight="1">
      <c r="A568" t="s" s="117">
        <v>1312</v>
      </c>
      <c r="B568" t="s" s="118">
        <v>1311</v>
      </c>
      <c r="C568" t="s" s="118">
        <v>243</v>
      </c>
      <c r="D568" t="s" s="118">
        <v>310</v>
      </c>
      <c r="E568" s="119">
        <v>0.218878060202767</v>
      </c>
      <c r="F568" s="119">
        <v>0.0764152227172388</v>
      </c>
      <c r="G568" s="119">
        <v>0.295293282920006</v>
      </c>
      <c r="H568" s="119">
        <v>3.77134883261099</v>
      </c>
      <c r="I568" s="120">
        <v>100</v>
      </c>
      <c r="J568" s="121">
        <v>0.1298342615406</v>
      </c>
      <c r="K568" s="119">
        <v>0.1298342615406</v>
      </c>
      <c r="L568" s="121">
        <v>0.0342412917286622</v>
      </c>
      <c r="M568" s="119">
        <v>0.00083266081452</v>
      </c>
      <c r="N568" s="119">
        <v>0.0334086309141422</v>
      </c>
      <c r="O568" s="121">
        <v>0</v>
      </c>
      <c r="P568" s="119">
        <v>0</v>
      </c>
      <c r="Q568" s="119">
        <v>0</v>
      </c>
      <c r="R568" s="119">
        <v>0</v>
      </c>
      <c r="S568" s="119">
        <v>0</v>
      </c>
      <c r="T568" s="119">
        <v>0</v>
      </c>
      <c r="U568" s="121">
        <v>0.0548025069335045</v>
      </c>
      <c r="V568" s="119">
        <v>0.0329853970494</v>
      </c>
      <c r="W568" s="119">
        <v>0.0004475551878045</v>
      </c>
      <c r="X568" s="119">
        <v>0.057208893429436</v>
      </c>
      <c r="Y568" s="119">
        <v>0</v>
      </c>
      <c r="Z568" s="122">
        <v>-0.035839338733136</v>
      </c>
      <c r="AA568" s="12"/>
    </row>
    <row r="569" ht="12.75" customHeight="1">
      <c r="A569" t="s" s="117">
        <v>1313</v>
      </c>
      <c r="B569" t="s" s="123">
        <v>1314</v>
      </c>
      <c r="C569" t="s" s="123">
        <v>243</v>
      </c>
      <c r="D569" t="s" s="123">
        <v>310</v>
      </c>
      <c r="E569" s="124">
        <v>0.113375939633897</v>
      </c>
      <c r="F569" s="124">
        <v>0.0377205578495577</v>
      </c>
      <c r="G569" s="124">
        <v>0.151096497483455</v>
      </c>
      <c r="H569" s="124">
        <v>1.82911753629193</v>
      </c>
      <c r="I569" s="125">
        <v>100</v>
      </c>
      <c r="J569" s="121">
        <v>0.044770435014</v>
      </c>
      <c r="K569" s="124">
        <v>0.044770435014</v>
      </c>
      <c r="L569" s="121">
        <v>0.0275537452805464</v>
      </c>
      <c r="M569" s="124">
        <v>0.0002871244188</v>
      </c>
      <c r="N569" s="124">
        <v>0.0272666208617464</v>
      </c>
      <c r="O569" s="121">
        <v>0</v>
      </c>
      <c r="P569" s="124">
        <v>0</v>
      </c>
      <c r="Q569" s="124">
        <v>0</v>
      </c>
      <c r="R569" s="124">
        <v>0</v>
      </c>
      <c r="S569" s="124">
        <v>0</v>
      </c>
      <c r="T569" s="124">
        <v>0</v>
      </c>
      <c r="U569" s="121">
        <v>0.041051759339351</v>
      </c>
      <c r="V569" s="124">
        <v>0.0329853970494</v>
      </c>
      <c r="W569" s="124">
        <v>0.000154329375105</v>
      </c>
      <c r="X569" s="124">
        <v>0.02027128111654</v>
      </c>
      <c r="Y569" s="124">
        <v>0</v>
      </c>
      <c r="Z569" s="126">
        <v>-0.012359248201694</v>
      </c>
      <c r="AA569" s="12"/>
    </row>
    <row r="570" ht="12.75" customHeight="1">
      <c r="A570" t="s" s="117">
        <v>1315</v>
      </c>
      <c r="B570" t="s" s="118">
        <v>1316</v>
      </c>
      <c r="C570" t="s" s="118">
        <v>243</v>
      </c>
      <c r="D570" t="s" s="118">
        <v>310</v>
      </c>
      <c r="E570" s="119">
        <v>0.0775516218040882</v>
      </c>
      <c r="F570" s="119">
        <v>0.024622286264942</v>
      </c>
      <c r="G570" s="119">
        <v>0.10217390806903</v>
      </c>
      <c r="H570" s="119">
        <v>1.17504254751059</v>
      </c>
      <c r="I570" s="120">
        <v>100</v>
      </c>
      <c r="J570" s="121">
        <v>0.01634120878011</v>
      </c>
      <c r="K570" s="119">
        <v>0.01634120878011</v>
      </c>
      <c r="L570" s="121">
        <v>0.0252923306295073</v>
      </c>
      <c r="M570" s="119">
        <v>0.000104800412862</v>
      </c>
      <c r="N570" s="119">
        <v>0.0251875302166453</v>
      </c>
      <c r="O570" s="121">
        <v>0</v>
      </c>
      <c r="P570" s="119">
        <v>0</v>
      </c>
      <c r="Q570" s="119">
        <v>0</v>
      </c>
      <c r="R570" s="119">
        <v>0</v>
      </c>
      <c r="S570" s="119">
        <v>0</v>
      </c>
      <c r="T570" s="119">
        <v>0</v>
      </c>
      <c r="U570" s="121">
        <v>0.0359180823944709</v>
      </c>
      <c r="V570" s="119">
        <v>0.0329853970494</v>
      </c>
      <c r="W570" s="119">
        <v>5.6330221913325e-05</v>
      </c>
      <c r="X570" s="119">
        <v>0.0073990176075371</v>
      </c>
      <c r="Y570" s="119">
        <v>0</v>
      </c>
      <c r="Z570" s="122">
        <v>-0.0045226624843795</v>
      </c>
      <c r="AA570" s="12"/>
    </row>
    <row r="571" ht="12.75" customHeight="1">
      <c r="A571" t="s" s="117">
        <v>1317</v>
      </c>
      <c r="B571" t="s" s="123">
        <v>1318</v>
      </c>
      <c r="C571" t="s" s="123">
        <v>243</v>
      </c>
      <c r="D571" t="s" s="123">
        <v>310</v>
      </c>
      <c r="E571" s="124">
        <v>0.0910862746367488</v>
      </c>
      <c r="F571" s="124">
        <v>0.0295728141079464</v>
      </c>
      <c r="G571" s="124">
        <v>0.120659088744695</v>
      </c>
      <c r="H571" s="124">
        <v>1.42217741615811</v>
      </c>
      <c r="I571" s="125">
        <v>100</v>
      </c>
      <c r="J571" s="121">
        <v>0.02708611318347</v>
      </c>
      <c r="K571" s="124">
        <v>0.02708611318347</v>
      </c>
      <c r="L571" s="121">
        <v>0.0261470385291126</v>
      </c>
      <c r="M571" s="124">
        <v>0.000173710273374</v>
      </c>
      <c r="N571" s="124">
        <v>0.0259733282557386</v>
      </c>
      <c r="O571" s="121">
        <v>0</v>
      </c>
      <c r="P571" s="124">
        <v>0</v>
      </c>
      <c r="Q571" s="124">
        <v>0</v>
      </c>
      <c r="R571" s="124">
        <v>0</v>
      </c>
      <c r="S571" s="124">
        <v>0</v>
      </c>
      <c r="T571" s="124">
        <v>0</v>
      </c>
      <c r="U571" s="121">
        <v>0.0378531229241662</v>
      </c>
      <c r="V571" s="124">
        <v>0.0329853970494</v>
      </c>
      <c r="W571" s="124">
        <v>9.3369271938525e-05</v>
      </c>
      <c r="X571" s="124">
        <v>0.0122641250755067</v>
      </c>
      <c r="Y571" s="124">
        <v>0</v>
      </c>
      <c r="Z571" s="126">
        <v>-0.007489768472679</v>
      </c>
      <c r="AA571" s="12"/>
    </row>
    <row r="572" ht="12.75" customHeight="1">
      <c r="A572" t="s" s="117">
        <v>1319</v>
      </c>
      <c r="B572" t="s" s="118">
        <v>1320</v>
      </c>
      <c r="C572" t="s" s="118">
        <v>247</v>
      </c>
      <c r="D572" t="s" s="118">
        <v>310</v>
      </c>
      <c r="E572" s="119">
        <v>0.5989450996862959</v>
      </c>
      <c r="F572" s="119">
        <v>0.179683537045871</v>
      </c>
      <c r="G572" s="119">
        <v>0.778628636732167</v>
      </c>
      <c r="H572" s="119">
        <v>5.84902505363524</v>
      </c>
      <c r="I572" s="120">
        <v>999</v>
      </c>
      <c r="J572" s="121">
        <v>0</v>
      </c>
      <c r="K572" s="119">
        <v>0</v>
      </c>
      <c r="L572" s="121">
        <v>0.5989450996862959</v>
      </c>
      <c r="M572" s="119">
        <v>0</v>
      </c>
      <c r="N572" s="119">
        <v>0.5989450996862959</v>
      </c>
      <c r="O572" s="121">
        <v>0</v>
      </c>
      <c r="P572" s="119">
        <v>0</v>
      </c>
      <c r="Q572" s="119">
        <v>0</v>
      </c>
      <c r="R572" s="119">
        <v>0</v>
      </c>
      <c r="S572" s="119">
        <v>0</v>
      </c>
      <c r="T572" s="119">
        <v>0</v>
      </c>
      <c r="U572" s="121">
        <v>0</v>
      </c>
      <c r="V572" s="119">
        <v>0</v>
      </c>
      <c r="W572" s="119">
        <v>0</v>
      </c>
      <c r="X572" s="119">
        <v>0</v>
      </c>
      <c r="Y572" s="119">
        <v>0</v>
      </c>
      <c r="Z572" s="122">
        <v>0</v>
      </c>
      <c r="AA572" s="12"/>
    </row>
    <row r="573" ht="12.75" customHeight="1">
      <c r="A573" t="s" s="117">
        <v>1321</v>
      </c>
      <c r="B573" t="s" s="123">
        <v>1322</v>
      </c>
      <c r="C573" t="s" s="123">
        <v>247</v>
      </c>
      <c r="D573" t="s" s="123">
        <v>310</v>
      </c>
      <c r="E573" s="124">
        <v>5.22123050278248</v>
      </c>
      <c r="F573" s="124">
        <v>1.56636921307666</v>
      </c>
      <c r="G573" s="124">
        <v>6.78759971585914</v>
      </c>
      <c r="H573" s="124">
        <v>50.9880656787578</v>
      </c>
      <c r="I573" s="125">
        <v>999</v>
      </c>
      <c r="J573" s="121">
        <v>0</v>
      </c>
      <c r="K573" s="124">
        <v>0</v>
      </c>
      <c r="L573" s="121">
        <v>5.22123050278248</v>
      </c>
      <c r="M573" s="124">
        <v>0</v>
      </c>
      <c r="N573" s="124">
        <v>5.22123050278248</v>
      </c>
      <c r="O573" s="121">
        <v>0</v>
      </c>
      <c r="P573" s="124">
        <v>0</v>
      </c>
      <c r="Q573" s="124">
        <v>0</v>
      </c>
      <c r="R573" s="124">
        <v>0</v>
      </c>
      <c r="S573" s="124">
        <v>0</v>
      </c>
      <c r="T573" s="124">
        <v>0</v>
      </c>
      <c r="U573" s="121">
        <v>0</v>
      </c>
      <c r="V573" s="124">
        <v>0</v>
      </c>
      <c r="W573" s="124">
        <v>0</v>
      </c>
      <c r="X573" s="124">
        <v>0</v>
      </c>
      <c r="Y573" s="124">
        <v>0</v>
      </c>
      <c r="Z573" s="126">
        <v>0</v>
      </c>
      <c r="AA573" s="12"/>
    </row>
    <row r="574" ht="12.75" customHeight="1">
      <c r="A574" t="s" s="117">
        <v>1323</v>
      </c>
      <c r="B574" t="s" s="118">
        <v>1324</v>
      </c>
      <c r="C574" t="s" s="118">
        <v>247</v>
      </c>
      <c r="D574" t="s" s="118">
        <v>310</v>
      </c>
      <c r="E574" s="119">
        <v>1.22906718575816</v>
      </c>
      <c r="F574" s="119">
        <v>0.368720170379071</v>
      </c>
      <c r="G574" s="119">
        <v>1.59778735613723</v>
      </c>
      <c r="H574" s="119">
        <v>11.9995201100349</v>
      </c>
      <c r="I574" s="120">
        <v>999</v>
      </c>
      <c r="J574" s="121">
        <v>0</v>
      </c>
      <c r="K574" s="119">
        <v>0</v>
      </c>
      <c r="L574" s="121">
        <v>1.22906718575816</v>
      </c>
      <c r="M574" s="119">
        <v>0</v>
      </c>
      <c r="N574" s="119">
        <v>1.22906718575816</v>
      </c>
      <c r="O574" s="121">
        <v>0</v>
      </c>
      <c r="P574" s="119">
        <v>0</v>
      </c>
      <c r="Q574" s="119">
        <v>0</v>
      </c>
      <c r="R574" s="119">
        <v>0</v>
      </c>
      <c r="S574" s="119">
        <v>0</v>
      </c>
      <c r="T574" s="119">
        <v>0</v>
      </c>
      <c r="U574" s="121">
        <v>0</v>
      </c>
      <c r="V574" s="119">
        <v>0</v>
      </c>
      <c r="W574" s="119">
        <v>0</v>
      </c>
      <c r="X574" s="119">
        <v>0</v>
      </c>
      <c r="Y574" s="119">
        <v>0</v>
      </c>
      <c r="Z574" s="122">
        <v>0</v>
      </c>
      <c r="AA574" s="12"/>
    </row>
    <row r="575" ht="12.75" customHeight="1">
      <c r="A575" t="s" s="117">
        <v>1325</v>
      </c>
      <c r="B575" t="s" s="123">
        <v>1326</v>
      </c>
      <c r="C575" t="s" s="123">
        <v>719</v>
      </c>
      <c r="D575" t="s" s="123">
        <v>310</v>
      </c>
      <c r="E575" s="124">
        <v>0.48009027916818</v>
      </c>
      <c r="F575" s="124">
        <v>0.144027089473576</v>
      </c>
      <c r="G575" s="124">
        <v>0.624117368641756</v>
      </c>
      <c r="H575" s="124">
        <v>4.68728702762217</v>
      </c>
      <c r="I575" s="125">
        <v>999</v>
      </c>
      <c r="J575" s="121">
        <v>0</v>
      </c>
      <c r="K575" s="124">
        <v>0</v>
      </c>
      <c r="L575" s="121">
        <v>0</v>
      </c>
      <c r="M575" s="124">
        <v>0</v>
      </c>
      <c r="N575" s="124">
        <v>0</v>
      </c>
      <c r="O575" s="121">
        <v>0</v>
      </c>
      <c r="P575" s="124">
        <v>0</v>
      </c>
      <c r="Q575" s="124">
        <v>0</v>
      </c>
      <c r="R575" s="124">
        <v>0</v>
      </c>
      <c r="S575" s="124">
        <v>0</v>
      </c>
      <c r="T575" s="124">
        <v>0</v>
      </c>
      <c r="U575" s="121">
        <v>0.48009027916818</v>
      </c>
      <c r="V575" s="124">
        <v>0.48009027916818</v>
      </c>
      <c r="W575" s="124">
        <v>0</v>
      </c>
      <c r="X575" s="124">
        <v>0</v>
      </c>
      <c r="Y575" s="124">
        <v>0</v>
      </c>
      <c r="Z575" s="126">
        <v>0</v>
      </c>
      <c r="AA575" s="12"/>
    </row>
    <row r="576" ht="12.75" customHeight="1">
      <c r="A576" t="s" s="117">
        <v>1327</v>
      </c>
      <c r="B576" t="s" s="118">
        <v>1328</v>
      </c>
      <c r="C576" t="s" s="118">
        <v>719</v>
      </c>
      <c r="D576" t="s" s="118">
        <v>310</v>
      </c>
      <c r="E576" s="119">
        <v>0.00693027323719</v>
      </c>
      <c r="F576" s="119">
        <v>0.00207908205377229</v>
      </c>
      <c r="G576" s="119">
        <v>0.009009355290962291</v>
      </c>
      <c r="H576" s="119">
        <v>0.08571235998597759</v>
      </c>
      <c r="I576" s="120">
        <v>999</v>
      </c>
      <c r="J576" s="121">
        <v>0</v>
      </c>
      <c r="K576" s="119">
        <v>0</v>
      </c>
      <c r="L576" s="121">
        <v>0</v>
      </c>
      <c r="M576" s="119">
        <v>0</v>
      </c>
      <c r="N576" s="119">
        <v>0</v>
      </c>
      <c r="O576" s="121">
        <v>0</v>
      </c>
      <c r="P576" s="119">
        <v>0</v>
      </c>
      <c r="Q576" s="119">
        <v>0</v>
      </c>
      <c r="R576" s="119">
        <v>0</v>
      </c>
      <c r="S576" s="119">
        <v>0</v>
      </c>
      <c r="T576" s="119">
        <v>0</v>
      </c>
      <c r="U576" s="121">
        <v>0.00693027323719</v>
      </c>
      <c r="V576" s="119">
        <v>0.00693027323719</v>
      </c>
      <c r="W576" s="119">
        <v>0</v>
      </c>
      <c r="X576" s="119">
        <v>0</v>
      </c>
      <c r="Y576" s="119">
        <v>0</v>
      </c>
      <c r="Z576" s="122">
        <v>0</v>
      </c>
      <c r="AA576" s="12"/>
    </row>
    <row r="577" ht="12.75" customHeight="1">
      <c r="A577" t="s" s="117">
        <v>1329</v>
      </c>
      <c r="B577" t="s" s="123">
        <v>1330</v>
      </c>
      <c r="C577" t="s" s="123">
        <v>719</v>
      </c>
      <c r="D577" t="s" s="123">
        <v>310</v>
      </c>
      <c r="E577" s="124">
        <v>0.03027435150983</v>
      </c>
      <c r="F577" s="124">
        <v>0.009082305813847389</v>
      </c>
      <c r="G577" s="124">
        <v>0.0393566573236774</v>
      </c>
      <c r="H577" s="124">
        <v>0.374427677833481</v>
      </c>
      <c r="I577" s="125">
        <v>999</v>
      </c>
      <c r="J577" s="121">
        <v>0</v>
      </c>
      <c r="K577" s="124">
        <v>0</v>
      </c>
      <c r="L577" s="121">
        <v>0</v>
      </c>
      <c r="M577" s="124">
        <v>0</v>
      </c>
      <c r="N577" s="124">
        <v>0</v>
      </c>
      <c r="O577" s="121">
        <v>0</v>
      </c>
      <c r="P577" s="124">
        <v>0</v>
      </c>
      <c r="Q577" s="124">
        <v>0</v>
      </c>
      <c r="R577" s="124">
        <v>0</v>
      </c>
      <c r="S577" s="124">
        <v>0</v>
      </c>
      <c r="T577" s="124">
        <v>0</v>
      </c>
      <c r="U577" s="121">
        <v>0.03027435150983</v>
      </c>
      <c r="V577" s="124">
        <v>0.03027435150983</v>
      </c>
      <c r="W577" s="124">
        <v>0</v>
      </c>
      <c r="X577" s="124">
        <v>0</v>
      </c>
      <c r="Y577" s="124">
        <v>0</v>
      </c>
      <c r="Z577" s="126">
        <v>0</v>
      </c>
      <c r="AA577" s="12"/>
    </row>
    <row r="578" ht="12.75" customHeight="1">
      <c r="A578" t="s" s="117">
        <v>1331</v>
      </c>
      <c r="B578" t="s" s="118">
        <v>1332</v>
      </c>
      <c r="C578" t="s" s="118">
        <v>719</v>
      </c>
      <c r="D578" t="s" s="118">
        <v>310</v>
      </c>
      <c r="E578" s="119">
        <v>0.0160723743458</v>
      </c>
      <c r="F578" s="119">
        <v>0.00482171249533763</v>
      </c>
      <c r="G578" s="119">
        <v>0.0208940868411376</v>
      </c>
      <c r="H578" s="119">
        <v>0.156920131948949</v>
      </c>
      <c r="I578" s="120">
        <v>999</v>
      </c>
      <c r="J578" s="121">
        <v>0</v>
      </c>
      <c r="K578" s="119">
        <v>0</v>
      </c>
      <c r="L578" s="121">
        <v>0</v>
      </c>
      <c r="M578" s="119">
        <v>0</v>
      </c>
      <c r="N578" s="119">
        <v>0</v>
      </c>
      <c r="O578" s="121">
        <v>0</v>
      </c>
      <c r="P578" s="119">
        <v>0</v>
      </c>
      <c r="Q578" s="119">
        <v>0</v>
      </c>
      <c r="R578" s="119">
        <v>0</v>
      </c>
      <c r="S578" s="119">
        <v>0</v>
      </c>
      <c r="T578" s="119">
        <v>0</v>
      </c>
      <c r="U578" s="121">
        <v>0.0160723743458</v>
      </c>
      <c r="V578" s="119">
        <v>0.0160723743458</v>
      </c>
      <c r="W578" s="119">
        <v>0</v>
      </c>
      <c r="X578" s="119">
        <v>0</v>
      </c>
      <c r="Y578" s="119">
        <v>0</v>
      </c>
      <c r="Z578" s="122">
        <v>0</v>
      </c>
      <c r="AA578" s="12"/>
    </row>
    <row r="579" ht="12.75" customHeight="1">
      <c r="A579" t="s" s="117">
        <v>1333</v>
      </c>
      <c r="B579" t="s" s="123">
        <v>1334</v>
      </c>
      <c r="C579" t="s" s="123">
        <v>719</v>
      </c>
      <c r="D579" t="s" s="123">
        <v>310</v>
      </c>
      <c r="E579" s="124">
        <v>6.60626960651369</v>
      </c>
      <c r="F579" s="124">
        <v>1.98188096070698</v>
      </c>
      <c r="G579" s="124">
        <v>8.588150567220669</v>
      </c>
      <c r="H579" s="124">
        <v>64.4992893445749</v>
      </c>
      <c r="I579" s="125">
        <v>999</v>
      </c>
      <c r="J579" s="121">
        <v>0</v>
      </c>
      <c r="K579" s="124">
        <v>0</v>
      </c>
      <c r="L579" s="121">
        <v>0</v>
      </c>
      <c r="M579" s="124">
        <v>0</v>
      </c>
      <c r="N579" s="124">
        <v>0</v>
      </c>
      <c r="O579" s="121">
        <v>0</v>
      </c>
      <c r="P579" s="124">
        <v>0</v>
      </c>
      <c r="Q579" s="124">
        <v>0</v>
      </c>
      <c r="R579" s="124">
        <v>0</v>
      </c>
      <c r="S579" s="124">
        <v>0</v>
      </c>
      <c r="T579" s="124">
        <v>0</v>
      </c>
      <c r="U579" s="121">
        <v>6.60626960651369</v>
      </c>
      <c r="V579" s="124">
        <v>6.60626960651369</v>
      </c>
      <c r="W579" s="124">
        <v>0</v>
      </c>
      <c r="X579" s="124">
        <v>0</v>
      </c>
      <c r="Y579" s="124">
        <v>0</v>
      </c>
      <c r="Z579" s="126">
        <v>0</v>
      </c>
      <c r="AA579" s="12"/>
    </row>
    <row r="580" ht="12.75" customHeight="1">
      <c r="A580" t="s" s="117">
        <v>1335</v>
      </c>
      <c r="B580" t="s" s="118">
        <v>1336</v>
      </c>
      <c r="C580" t="s" s="118">
        <v>719</v>
      </c>
      <c r="D580" t="s" s="118">
        <v>310</v>
      </c>
      <c r="E580" s="119">
        <v>2.88666304468882</v>
      </c>
      <c r="F580" s="119">
        <v>0.865998947818351</v>
      </c>
      <c r="G580" s="119">
        <v>3.75266199250717</v>
      </c>
      <c r="H580" s="119">
        <v>28.183487209801</v>
      </c>
      <c r="I580" s="120">
        <v>999</v>
      </c>
      <c r="J580" s="121">
        <v>0</v>
      </c>
      <c r="K580" s="119">
        <v>0</v>
      </c>
      <c r="L580" s="121">
        <v>0</v>
      </c>
      <c r="M580" s="119">
        <v>0</v>
      </c>
      <c r="N580" s="119">
        <v>0</v>
      </c>
      <c r="O580" s="121">
        <v>0</v>
      </c>
      <c r="P580" s="119">
        <v>0</v>
      </c>
      <c r="Q580" s="119">
        <v>0</v>
      </c>
      <c r="R580" s="119">
        <v>0</v>
      </c>
      <c r="S580" s="119">
        <v>0</v>
      </c>
      <c r="T580" s="119">
        <v>0</v>
      </c>
      <c r="U580" s="121">
        <v>2.88666304468882</v>
      </c>
      <c r="V580" s="119">
        <v>2.88666304468882</v>
      </c>
      <c r="W580" s="119">
        <v>0</v>
      </c>
      <c r="X580" s="119">
        <v>0</v>
      </c>
      <c r="Y580" s="119">
        <v>0</v>
      </c>
      <c r="Z580" s="122">
        <v>0</v>
      </c>
      <c r="AA580" s="12"/>
    </row>
    <row r="581" ht="12.75" customHeight="1">
      <c r="A581" t="s" s="117">
        <v>1337</v>
      </c>
      <c r="B581" t="s" s="123">
        <v>1338</v>
      </c>
      <c r="C581" t="s" s="123">
        <v>719</v>
      </c>
      <c r="D581" t="s" s="123">
        <v>310</v>
      </c>
      <c r="E581" s="124">
        <v>13.0576380711148</v>
      </c>
      <c r="F581" s="124">
        <v>4.07828663709098</v>
      </c>
      <c r="G581" s="124">
        <v>17.1359247082058</v>
      </c>
      <c r="H581" s="124">
        <v>218.433739653317</v>
      </c>
      <c r="I581" s="125">
        <v>999</v>
      </c>
      <c r="J581" s="121">
        <v>0</v>
      </c>
      <c r="K581" s="124">
        <v>0</v>
      </c>
      <c r="L581" s="121">
        <v>0</v>
      </c>
      <c r="M581" s="124">
        <v>0</v>
      </c>
      <c r="N581" s="124">
        <v>0</v>
      </c>
      <c r="O581" s="121">
        <v>0</v>
      </c>
      <c r="P581" s="124">
        <v>0</v>
      </c>
      <c r="Q581" s="124">
        <v>0</v>
      </c>
      <c r="R581" s="124">
        <v>0</v>
      </c>
      <c r="S581" s="124">
        <v>0</v>
      </c>
      <c r="T581" s="124">
        <v>0</v>
      </c>
      <c r="U581" s="121">
        <v>13.0576380711148</v>
      </c>
      <c r="V581" s="124">
        <v>0.0002409261148008</v>
      </c>
      <c r="W581" s="124">
        <v>0</v>
      </c>
      <c r="X581" s="124">
        <v>13.594047324</v>
      </c>
      <c r="Y581" s="124">
        <v>0</v>
      </c>
      <c r="Z581" s="126">
        <v>-0.536650179</v>
      </c>
      <c r="AA581" s="12"/>
    </row>
    <row r="582" ht="12.75" customHeight="1">
      <c r="A582" t="s" s="117">
        <v>1339</v>
      </c>
      <c r="B582" t="s" s="118">
        <v>1340</v>
      </c>
      <c r="C582" t="s" s="118">
        <v>247</v>
      </c>
      <c r="D582" t="s" s="118">
        <v>310</v>
      </c>
      <c r="E582" s="119">
        <v>2.27132992453348</v>
      </c>
      <c r="F582" s="119">
        <v>0.690564453207751</v>
      </c>
      <c r="G582" s="119">
        <v>2.96189437774123</v>
      </c>
      <c r="H582" s="119">
        <v>29.7184350591826</v>
      </c>
      <c r="I582" s="120">
        <v>60</v>
      </c>
      <c r="J582" s="121">
        <v>0.289293087130</v>
      </c>
      <c r="K582" s="119">
        <v>0.289293087130</v>
      </c>
      <c r="L582" s="121">
        <v>0.212986340739</v>
      </c>
      <c r="M582" s="119">
        <v>0.13421470441875</v>
      </c>
      <c r="N582" s="119">
        <v>0.0787716363202496</v>
      </c>
      <c r="O582" s="121">
        <v>1.72289333660805</v>
      </c>
      <c r="P582" s="119">
        <v>0</v>
      </c>
      <c r="Q582" s="119">
        <v>1.72289333660805</v>
      </c>
      <c r="R582" s="119">
        <v>0</v>
      </c>
      <c r="S582" s="119">
        <v>0</v>
      </c>
      <c r="T582" s="119">
        <v>0</v>
      </c>
      <c r="U582" s="121">
        <v>0.0461571600564337</v>
      </c>
      <c r="V582" s="119">
        <v>0.06573726075399999</v>
      </c>
      <c r="W582" s="119">
        <v>0.00090371234308625</v>
      </c>
      <c r="X582" s="119">
        <v>0.0096403478051925</v>
      </c>
      <c r="Y582" s="119">
        <v>0.000427333844625</v>
      </c>
      <c r="Z582" s="122">
        <v>-0.03055149469047</v>
      </c>
      <c r="AA582" s="12"/>
    </row>
    <row r="583" ht="12.75" customHeight="1">
      <c r="A583" t="s" s="117">
        <v>1341</v>
      </c>
      <c r="B583" t="s" s="123">
        <v>1342</v>
      </c>
      <c r="C583" t="s" s="123">
        <v>247</v>
      </c>
      <c r="D583" t="s" s="123">
        <v>310</v>
      </c>
      <c r="E583" s="124">
        <v>2.38822499152403</v>
      </c>
      <c r="F583" s="124">
        <v>0.852336965683169</v>
      </c>
      <c r="G583" s="124">
        <v>3.2405619572072</v>
      </c>
      <c r="H583" s="124">
        <v>30.6329612146091</v>
      </c>
      <c r="I583" s="125">
        <v>15</v>
      </c>
      <c r="J583" s="121">
        <v>1.1701878470643</v>
      </c>
      <c r="K583" s="124">
        <v>1.1701878470643</v>
      </c>
      <c r="L583" s="121">
        <v>0.972344462298383</v>
      </c>
      <c r="M583" s="124">
        <v>0.042271796469975</v>
      </c>
      <c r="N583" s="124">
        <v>0.930072665828408</v>
      </c>
      <c r="O583" s="121">
        <v>0.62673245617705</v>
      </c>
      <c r="P583" s="124">
        <v>0</v>
      </c>
      <c r="Q583" s="124">
        <v>0.62673245617705</v>
      </c>
      <c r="R583" s="124">
        <v>0</v>
      </c>
      <c r="S583" s="124">
        <v>0</v>
      </c>
      <c r="T583" s="124">
        <v>0</v>
      </c>
      <c r="U583" s="121">
        <v>-0.381039774015703</v>
      </c>
      <c r="V583" s="124">
        <v>0.00621323047875</v>
      </c>
      <c r="W583" s="124">
        <v>0.000724343921819745</v>
      </c>
      <c r="X583" s="124">
        <v>0.0605869033143826</v>
      </c>
      <c r="Y583" s="124">
        <v>0.004333862793121</v>
      </c>
      <c r="Z583" s="126">
        <v>-0.452898114523776</v>
      </c>
      <c r="AA583" s="12"/>
    </row>
    <row r="584" ht="12.75" customHeight="1">
      <c r="A584" t="s" s="117">
        <v>1343</v>
      </c>
      <c r="B584" t="s" s="118">
        <v>1344</v>
      </c>
      <c r="C584" t="s" s="118">
        <v>243</v>
      </c>
      <c r="D584" t="s" s="118">
        <v>310</v>
      </c>
      <c r="E584" s="119">
        <v>35.9038811247643</v>
      </c>
      <c r="F584" s="119">
        <v>15.2393375971933</v>
      </c>
      <c r="G584" s="119">
        <v>51.1432187219577</v>
      </c>
      <c r="H584" s="119">
        <v>385.549764082895</v>
      </c>
      <c r="I584" s="120">
        <v>30</v>
      </c>
      <c r="J584" s="121">
        <v>43.1339952433606</v>
      </c>
      <c r="K584" s="119">
        <v>43.1339952433606</v>
      </c>
      <c r="L584" s="121">
        <v>5.24425573500831</v>
      </c>
      <c r="M584" s="119">
        <v>1.72343351317537</v>
      </c>
      <c r="N584" s="119">
        <v>3.52082222183294</v>
      </c>
      <c r="O584" s="121">
        <v>0</v>
      </c>
      <c r="P584" s="119">
        <v>0</v>
      </c>
      <c r="Q584" s="119">
        <v>0</v>
      </c>
      <c r="R584" s="119">
        <v>0</v>
      </c>
      <c r="S584" s="119">
        <v>0</v>
      </c>
      <c r="T584" s="119">
        <v>0</v>
      </c>
      <c r="U584" s="121">
        <v>-12.4743698536046</v>
      </c>
      <c r="V584" s="119">
        <v>1.965824228491</v>
      </c>
      <c r="W584" s="119">
        <v>0.0116830391162801</v>
      </c>
      <c r="X584" s="119">
        <v>0.430008919529159</v>
      </c>
      <c r="Y584" s="119">
        <v>0.012022806616252</v>
      </c>
      <c r="Z584" s="122">
        <v>-14.8939088473573</v>
      </c>
      <c r="AA584" s="12"/>
    </row>
    <row r="585" ht="12.75" customHeight="1">
      <c r="A585" t="s" s="117">
        <v>1345</v>
      </c>
      <c r="B585" t="s" s="123">
        <v>1346</v>
      </c>
      <c r="C585" t="s" s="123">
        <v>247</v>
      </c>
      <c r="D585" t="s" s="123">
        <v>310</v>
      </c>
      <c r="E585" s="124">
        <v>7.28401099025482</v>
      </c>
      <c r="F585" s="124">
        <v>2.2165853727459</v>
      </c>
      <c r="G585" s="124">
        <v>9.500596363000721</v>
      </c>
      <c r="H585" s="124">
        <v>77.9400276015367</v>
      </c>
      <c r="I585" s="125">
        <v>10</v>
      </c>
      <c r="J585" s="121">
        <v>0.2226356197461</v>
      </c>
      <c r="K585" s="124">
        <v>0.2226356197461</v>
      </c>
      <c r="L585" s="121">
        <v>0.279061255941418</v>
      </c>
      <c r="M585" s="124">
        <v>0.0051351712995</v>
      </c>
      <c r="N585" s="124">
        <v>0.273926084641918</v>
      </c>
      <c r="O585" s="121">
        <v>1.1583990665832</v>
      </c>
      <c r="P585" s="124">
        <v>0</v>
      </c>
      <c r="Q585" s="124">
        <v>1.1583990665832</v>
      </c>
      <c r="R585" s="124">
        <v>0</v>
      </c>
      <c r="S585" s="124">
        <v>0</v>
      </c>
      <c r="T585" s="124">
        <v>0</v>
      </c>
      <c r="U585" s="121">
        <v>5.6239150479841</v>
      </c>
      <c r="V585" s="124">
        <v>5.5903910768</v>
      </c>
      <c r="W585" s="124">
        <v>9.8727558514175e-05</v>
      </c>
      <c r="X585" s="124">
        <v>0.136819361856094</v>
      </c>
      <c r="Y585" s="124">
        <v>0.0012125070703835</v>
      </c>
      <c r="Z585" s="126">
        <v>-0.104606625300888</v>
      </c>
      <c r="AA585" s="12"/>
    </row>
    <row r="586" ht="12.75" customHeight="1">
      <c r="A586" t="s" s="117">
        <v>1347</v>
      </c>
      <c r="B586" t="s" s="118">
        <v>1346</v>
      </c>
      <c r="C586" t="s" s="118">
        <v>247</v>
      </c>
      <c r="D586" t="s" s="118">
        <v>310</v>
      </c>
      <c r="E586" s="119">
        <v>5.62502421632007</v>
      </c>
      <c r="F586" s="119">
        <v>3.21490524123768</v>
      </c>
      <c r="G586" s="119">
        <v>8.83992945755775</v>
      </c>
      <c r="H586" s="119">
        <v>82.6310748712625</v>
      </c>
      <c r="I586" s="120">
        <v>20</v>
      </c>
      <c r="J586" s="121">
        <v>7.349320350480</v>
      </c>
      <c r="K586" s="119">
        <v>7.349320350480</v>
      </c>
      <c r="L586" s="121">
        <v>0.78228678178037</v>
      </c>
      <c r="M586" s="119">
        <v>0.289436927790</v>
      </c>
      <c r="N586" s="119">
        <v>0.49284985399037</v>
      </c>
      <c r="O586" s="121">
        <v>2.2971911154774</v>
      </c>
      <c r="P586" s="119">
        <v>0</v>
      </c>
      <c r="Q586" s="119">
        <v>2.2971911154774</v>
      </c>
      <c r="R586" s="119">
        <v>0</v>
      </c>
      <c r="S586" s="119">
        <v>0</v>
      </c>
      <c r="T586" s="119">
        <v>0</v>
      </c>
      <c r="U586" s="121">
        <v>-4.8037740314177</v>
      </c>
      <c r="V586" s="119">
        <v>0.262949043016</v>
      </c>
      <c r="W586" s="119">
        <v>0.001973773114026</v>
      </c>
      <c r="X586" s="119">
        <v>0.020518656830516</v>
      </c>
      <c r="Y586" s="119">
        <v>0.0021106575978</v>
      </c>
      <c r="Z586" s="122">
        <v>-5.09132616197604</v>
      </c>
      <c r="AA586" s="12"/>
    </row>
    <row r="587" ht="12.75" customHeight="1">
      <c r="A587" t="s" s="117">
        <v>1348</v>
      </c>
      <c r="B587" t="s" s="123">
        <v>1346</v>
      </c>
      <c r="C587" t="s" s="123">
        <v>247</v>
      </c>
      <c r="D587" t="s" s="123">
        <v>310</v>
      </c>
      <c r="E587" s="124">
        <v>5.62778946799631</v>
      </c>
      <c r="F587" s="124">
        <v>2.14478912502235</v>
      </c>
      <c r="G587" s="124">
        <v>7.77257859301867</v>
      </c>
      <c r="H587" s="124">
        <v>69.9958826182734</v>
      </c>
      <c r="I587" s="125">
        <v>30</v>
      </c>
      <c r="J587" s="121">
        <v>3.000986096640</v>
      </c>
      <c r="K587" s="124">
        <v>3.000986096640</v>
      </c>
      <c r="L587" s="121">
        <v>0.383510875278395</v>
      </c>
      <c r="M587" s="124">
        <v>0.028010025270</v>
      </c>
      <c r="N587" s="124">
        <v>0.355500850008395</v>
      </c>
      <c r="O587" s="121">
        <v>3.4457866732161</v>
      </c>
      <c r="P587" s="124">
        <v>0</v>
      </c>
      <c r="Q587" s="124">
        <v>3.4457866732161</v>
      </c>
      <c r="R587" s="124">
        <v>0</v>
      </c>
      <c r="S587" s="124">
        <v>0</v>
      </c>
      <c r="T587" s="124">
        <v>0</v>
      </c>
      <c r="U587" s="121">
        <v>-1.20249417713818</v>
      </c>
      <c r="V587" s="124">
        <v>0.262949043016</v>
      </c>
      <c r="W587" s="124">
        <v>0.000188600836818</v>
      </c>
      <c r="X587" s="124">
        <v>0.0557863276176</v>
      </c>
      <c r="Y587" s="124">
        <v>8.91827154e-05</v>
      </c>
      <c r="Z587" s="126">
        <v>-1.521507331324</v>
      </c>
      <c r="AA587" s="12"/>
    </row>
    <row r="588" ht="12.75" customHeight="1">
      <c r="A588" t="s" s="117">
        <v>1349</v>
      </c>
      <c r="B588" t="s" s="118">
        <v>1350</v>
      </c>
      <c r="C588" t="s" s="118">
        <v>719</v>
      </c>
      <c r="D588" t="s" s="118">
        <v>310</v>
      </c>
      <c r="E588" s="119">
        <v>159.337140955357</v>
      </c>
      <c r="F588" s="119">
        <v>53.8723604671102</v>
      </c>
      <c r="G588" s="119">
        <v>213.209501422467</v>
      </c>
      <c r="H588" s="119">
        <v>1600.275385860570</v>
      </c>
      <c r="I588" s="120">
        <v>100</v>
      </c>
      <c r="J588" s="121">
        <v>162.02579445</v>
      </c>
      <c r="K588" s="119">
        <v>162.02579445</v>
      </c>
      <c r="L588" s="121">
        <v>10.7751615191705</v>
      </c>
      <c r="M588" s="119">
        <v>1.435622094</v>
      </c>
      <c r="N588" s="119">
        <v>9.3395394251705</v>
      </c>
      <c r="O588" s="121">
        <v>0</v>
      </c>
      <c r="P588" s="119">
        <v>0</v>
      </c>
      <c r="Q588" s="119">
        <v>0</v>
      </c>
      <c r="R588" s="119">
        <v>0</v>
      </c>
      <c r="S588" s="119">
        <v>0</v>
      </c>
      <c r="T588" s="119">
        <v>0</v>
      </c>
      <c r="U588" s="121">
        <v>-13.4638150138137</v>
      </c>
      <c r="V588" s="119">
        <v>1.53562798889633</v>
      </c>
      <c r="W588" s="119">
        <v>0.5024677329</v>
      </c>
      <c r="X588" s="119">
        <v>4.698316599</v>
      </c>
      <c r="Y588" s="119">
        <v>0.037159464750</v>
      </c>
      <c r="Z588" s="122">
        <v>-20.237386799360</v>
      </c>
      <c r="AA588" s="12"/>
    </row>
    <row r="589" ht="12.75" customHeight="1">
      <c r="A589" t="s" s="117">
        <v>1351</v>
      </c>
      <c r="B589" t="s" s="123">
        <v>1352</v>
      </c>
      <c r="C589" t="s" s="123">
        <v>243</v>
      </c>
      <c r="D589" t="s" s="123">
        <v>310</v>
      </c>
      <c r="E589" s="124">
        <v>4.7070420831593</v>
      </c>
      <c r="F589" s="124">
        <v>1.47787975174997</v>
      </c>
      <c r="G589" s="124">
        <v>6.18492183490927</v>
      </c>
      <c r="H589" s="124">
        <v>46.6010033366166</v>
      </c>
      <c r="I589" s="125">
        <v>999</v>
      </c>
      <c r="J589" s="121">
        <v>0.246299910480</v>
      </c>
      <c r="K589" s="124">
        <v>0.246299910480</v>
      </c>
      <c r="L589" s="121">
        <v>3.51885176994121</v>
      </c>
      <c r="M589" s="124">
        <v>0.0105158158389</v>
      </c>
      <c r="N589" s="124">
        <v>3.50833595410231</v>
      </c>
      <c r="O589" s="121">
        <v>0</v>
      </c>
      <c r="P589" s="124">
        <v>0</v>
      </c>
      <c r="Q589" s="124">
        <v>0</v>
      </c>
      <c r="R589" s="124">
        <v>0</v>
      </c>
      <c r="S589" s="124">
        <v>0</v>
      </c>
      <c r="T589" s="124">
        <v>0</v>
      </c>
      <c r="U589" s="121">
        <v>0.941890402738093</v>
      </c>
      <c r="V589" s="124">
        <v>1.156367193230</v>
      </c>
      <c r="W589" s="124">
        <v>8.412652671120001e-05</v>
      </c>
      <c r="X589" s="124">
        <v>0.0046626432364296</v>
      </c>
      <c r="Y589" s="124">
        <v>0</v>
      </c>
      <c r="Z589" s="126">
        <v>-0.219223560255048</v>
      </c>
      <c r="AA589" s="12"/>
    </row>
    <row r="590" ht="12.75" customHeight="1">
      <c r="A590" t="s" s="117">
        <v>1353</v>
      </c>
      <c r="B590" t="s" s="118">
        <v>1354</v>
      </c>
      <c r="C590" t="s" s="118">
        <v>243</v>
      </c>
      <c r="D590" t="s" s="118">
        <v>310</v>
      </c>
      <c r="E590" s="119">
        <v>1.35210775899551</v>
      </c>
      <c r="F590" s="119">
        <v>0.471399414506898</v>
      </c>
      <c r="G590" s="119">
        <v>1.82350717350241</v>
      </c>
      <c r="H590" s="119">
        <v>13.7517510422502</v>
      </c>
      <c r="I590" s="120">
        <v>999</v>
      </c>
      <c r="J590" s="121">
        <v>0.0027672470214</v>
      </c>
      <c r="K590" s="119">
        <v>0.0027672470214</v>
      </c>
      <c r="L590" s="121">
        <v>0.789135409528632</v>
      </c>
      <c r="M590" s="119">
        <v>0.01188695093832</v>
      </c>
      <c r="N590" s="119">
        <v>0.777248458590312</v>
      </c>
      <c r="O590" s="121">
        <v>0</v>
      </c>
      <c r="P590" s="119">
        <v>0</v>
      </c>
      <c r="Q590" s="119">
        <v>0</v>
      </c>
      <c r="R590" s="119">
        <v>0</v>
      </c>
      <c r="S590" s="119">
        <v>0</v>
      </c>
      <c r="T590" s="119">
        <v>0</v>
      </c>
      <c r="U590" s="121">
        <v>0.5602051024454821</v>
      </c>
      <c r="V590" s="119">
        <v>0.7747660194641</v>
      </c>
      <c r="W590" s="119">
        <v>0</v>
      </c>
      <c r="X590" s="119">
        <v>0.0046626432364296</v>
      </c>
      <c r="Y590" s="119">
        <v>0</v>
      </c>
      <c r="Z590" s="122">
        <v>-0.219223560255048</v>
      </c>
      <c r="AA590" s="12"/>
    </row>
    <row r="591" ht="12.75" customHeight="1">
      <c r="A591" t="s" s="117">
        <v>1355</v>
      </c>
      <c r="B591" t="s" s="123">
        <v>1356</v>
      </c>
      <c r="C591" t="s" s="123">
        <v>243</v>
      </c>
      <c r="D591" t="s" s="123">
        <v>310</v>
      </c>
      <c r="E591" s="124">
        <v>2.94140943836537</v>
      </c>
      <c r="F591" s="124">
        <v>0.898908859014681</v>
      </c>
      <c r="G591" s="124">
        <v>3.84031829738005</v>
      </c>
      <c r="H591" s="124">
        <v>29.3221040598493</v>
      </c>
      <c r="I591" s="125">
        <v>999</v>
      </c>
      <c r="J591" s="121">
        <v>0.061574977620</v>
      </c>
      <c r="K591" s="124">
        <v>0.061574977620</v>
      </c>
      <c r="L591" s="121">
        <v>1.75093340831462</v>
      </c>
      <c r="M591" s="124">
        <v>0.002628953959725</v>
      </c>
      <c r="N591" s="124">
        <v>1.74830445435489</v>
      </c>
      <c r="O591" s="121">
        <v>0</v>
      </c>
      <c r="P591" s="124">
        <v>0</v>
      </c>
      <c r="Q591" s="124">
        <v>0</v>
      </c>
      <c r="R591" s="124">
        <v>0</v>
      </c>
      <c r="S591" s="124">
        <v>0</v>
      </c>
      <c r="T591" s="124">
        <v>0</v>
      </c>
      <c r="U591" s="121">
        <v>1.12890105243076</v>
      </c>
      <c r="V591" s="124">
        <v>1.156367193230</v>
      </c>
      <c r="W591" s="124">
        <v>2.10316316778e-05</v>
      </c>
      <c r="X591" s="124">
        <v>0.0274661335212174</v>
      </c>
      <c r="Y591" s="124">
        <v>0</v>
      </c>
      <c r="Z591" s="126">
        <v>-0.05495330595214</v>
      </c>
      <c r="AA591" s="12"/>
    </row>
    <row r="592" ht="12.75" customHeight="1">
      <c r="A592" t="s" s="117">
        <v>1357</v>
      </c>
      <c r="B592" t="s" s="118">
        <v>1358</v>
      </c>
      <c r="C592" t="s" s="118">
        <v>243</v>
      </c>
      <c r="D592" t="s" s="118">
        <v>310</v>
      </c>
      <c r="E592" s="119">
        <v>6.15247884632292</v>
      </c>
      <c r="F592" s="119">
        <v>1.87547308567413</v>
      </c>
      <c r="G592" s="119">
        <v>8.02795193199705</v>
      </c>
      <c r="H592" s="119">
        <v>79.5107247939485</v>
      </c>
      <c r="I592" s="120">
        <v>60</v>
      </c>
      <c r="J592" s="121">
        <v>4.7205150625417</v>
      </c>
      <c r="K592" s="119">
        <v>4.7205150625417</v>
      </c>
      <c r="L592" s="121">
        <v>0.94733488024469</v>
      </c>
      <c r="M592" s="119">
        <v>0.435273035944095</v>
      </c>
      <c r="N592" s="119">
        <v>0.512061844300595</v>
      </c>
      <c r="O592" s="121">
        <v>0</v>
      </c>
      <c r="P592" s="119">
        <v>0</v>
      </c>
      <c r="Q592" s="119">
        <v>0</v>
      </c>
      <c r="R592" s="119">
        <v>0</v>
      </c>
      <c r="S592" s="119">
        <v>0</v>
      </c>
      <c r="T592" s="119">
        <v>0</v>
      </c>
      <c r="U592" s="121">
        <v>0.484628903536524</v>
      </c>
      <c r="V592" s="119">
        <v>0.404525279578</v>
      </c>
      <c r="W592" s="119">
        <v>0.146541922101179</v>
      </c>
      <c r="X592" s="119">
        <v>0.0312732883723768</v>
      </c>
      <c r="Y592" s="119">
        <v>0.0013862709938288</v>
      </c>
      <c r="Z592" s="122">
        <v>-0.09909785750885999</v>
      </c>
      <c r="AA592" s="12"/>
    </row>
    <row r="593" ht="12.75" customHeight="1">
      <c r="A593" t="s" s="117">
        <v>1359</v>
      </c>
      <c r="B593" t="s" s="123">
        <v>1360</v>
      </c>
      <c r="C593" t="s" s="123">
        <v>243</v>
      </c>
      <c r="D593" t="s" s="123">
        <v>310</v>
      </c>
      <c r="E593" s="124">
        <v>5.81307963032685</v>
      </c>
      <c r="F593" s="124">
        <v>2.09759650793085</v>
      </c>
      <c r="G593" s="124">
        <v>7.9106761382577</v>
      </c>
      <c r="H593" s="124">
        <v>95.41373415058111</v>
      </c>
      <c r="I593" s="125">
        <v>15</v>
      </c>
      <c r="J593" s="121">
        <v>4.151826244720</v>
      </c>
      <c r="K593" s="124">
        <v>4.151826244720</v>
      </c>
      <c r="L593" s="121">
        <v>0.684827777345848</v>
      </c>
      <c r="M593" s="124">
        <v>0.032669396361</v>
      </c>
      <c r="N593" s="124">
        <v>0.652158380984848</v>
      </c>
      <c r="O593" s="121">
        <v>0</v>
      </c>
      <c r="P593" s="124">
        <v>0</v>
      </c>
      <c r="Q593" s="124">
        <v>0</v>
      </c>
      <c r="R593" s="124">
        <v>0</v>
      </c>
      <c r="S593" s="124">
        <v>0</v>
      </c>
      <c r="T593" s="124">
        <v>0</v>
      </c>
      <c r="U593" s="121">
        <v>0.976425608261002</v>
      </c>
      <c r="V593" s="124">
        <v>0.2096657291784</v>
      </c>
      <c r="W593" s="124">
        <v>0.0304914366036</v>
      </c>
      <c r="X593" s="124">
        <v>1.902149202863</v>
      </c>
      <c r="Y593" s="124">
        <v>0.013027691222</v>
      </c>
      <c r="Z593" s="126">
        <v>-1.178908451606</v>
      </c>
      <c r="AA593" s="12"/>
    </row>
    <row r="594" ht="12.75" customHeight="1">
      <c r="A594" t="s" s="117">
        <v>1361</v>
      </c>
      <c r="B594" t="s" s="118">
        <v>1362</v>
      </c>
      <c r="C594" t="s" s="118">
        <v>243</v>
      </c>
      <c r="D594" t="s" s="118">
        <v>310</v>
      </c>
      <c r="E594" s="119">
        <v>6.91344879857321</v>
      </c>
      <c r="F594" s="119">
        <v>2.49844327006198</v>
      </c>
      <c r="G594" s="119">
        <v>9.41189206863519</v>
      </c>
      <c r="H594" s="119">
        <v>113.886921941038</v>
      </c>
      <c r="I594" s="120">
        <v>15</v>
      </c>
      <c r="J594" s="121">
        <v>4.982191493664</v>
      </c>
      <c r="K594" s="119">
        <v>4.982191493664</v>
      </c>
      <c r="L594" s="121">
        <v>0.606625132540906</v>
      </c>
      <c r="M594" s="119">
        <v>0.0392032756332</v>
      </c>
      <c r="N594" s="119">
        <v>0.567421856907706</v>
      </c>
      <c r="O594" s="121">
        <v>0</v>
      </c>
      <c r="P594" s="119">
        <v>0</v>
      </c>
      <c r="Q594" s="119">
        <v>0</v>
      </c>
      <c r="R594" s="119">
        <v>0</v>
      </c>
      <c r="S594" s="119">
        <v>0</v>
      </c>
      <c r="T594" s="119">
        <v>0</v>
      </c>
      <c r="U594" s="121">
        <v>1.32463217236831</v>
      </c>
      <c r="V594" s="119">
        <v>0.404525279578</v>
      </c>
      <c r="W594" s="119">
        <v>0.03658972392432</v>
      </c>
      <c r="X594" s="119">
        <v>2.2825790434356</v>
      </c>
      <c r="Y594" s="119">
        <v>0.0156332294664</v>
      </c>
      <c r="Z594" s="122">
        <v>-1.41469510403601</v>
      </c>
      <c r="AA594" s="12"/>
    </row>
    <row r="595" ht="12.75" customHeight="1">
      <c r="A595" t="s" s="117">
        <v>1363</v>
      </c>
      <c r="B595" t="s" s="123">
        <v>1364</v>
      </c>
      <c r="C595" t="s" s="123">
        <v>719</v>
      </c>
      <c r="D595" t="s" s="123">
        <v>310</v>
      </c>
      <c r="E595" s="124">
        <v>159.160920442875</v>
      </c>
      <c r="F595" s="124">
        <v>53.819494311265</v>
      </c>
      <c r="G595" s="124">
        <v>212.980414754140</v>
      </c>
      <c r="H595" s="124">
        <v>1610.122797496050</v>
      </c>
      <c r="I595" s="125">
        <v>100</v>
      </c>
      <c r="J595" s="121">
        <v>162.02579445</v>
      </c>
      <c r="K595" s="124">
        <v>162.02579445</v>
      </c>
      <c r="L595" s="121">
        <v>10.8706219580367</v>
      </c>
      <c r="M595" s="124">
        <v>1.2700260675</v>
      </c>
      <c r="N595" s="124">
        <v>9.60059589053667</v>
      </c>
      <c r="O595" s="121">
        <v>0</v>
      </c>
      <c r="P595" s="124">
        <v>0</v>
      </c>
      <c r="Q595" s="124">
        <v>0</v>
      </c>
      <c r="R595" s="124">
        <v>0</v>
      </c>
      <c r="S595" s="124">
        <v>0</v>
      </c>
      <c r="T595" s="124">
        <v>0</v>
      </c>
      <c r="U595" s="121">
        <v>-13.7354959651617</v>
      </c>
      <c r="V595" s="124">
        <v>1.75752458797584</v>
      </c>
      <c r="W595" s="124">
        <v>0.008890182472499999</v>
      </c>
      <c r="X595" s="124">
        <v>4.698316599</v>
      </c>
      <c r="Y595" s="124">
        <v>0.037159464750</v>
      </c>
      <c r="Z595" s="126">
        <v>-20.237386799360</v>
      </c>
      <c r="AA595" s="12"/>
    </row>
    <row r="596" ht="12.75" customHeight="1">
      <c r="A596" t="s" s="117">
        <v>1365</v>
      </c>
      <c r="B596" t="s" s="118">
        <v>1366</v>
      </c>
      <c r="C596" t="s" s="118">
        <v>349</v>
      </c>
      <c r="D596" t="s" s="118">
        <v>310</v>
      </c>
      <c r="E596" s="119">
        <v>0.277345012136674</v>
      </c>
      <c r="F596" s="119">
        <v>0.083251480831699</v>
      </c>
      <c r="G596" s="119">
        <v>0.360596492968373</v>
      </c>
      <c r="H596" s="119">
        <v>2.2799517871948</v>
      </c>
      <c r="I596" s="120">
        <v>15</v>
      </c>
      <c r="J596" s="121">
        <v>0.0282552339972638</v>
      </c>
      <c r="K596" s="119">
        <v>0.0282552339972638</v>
      </c>
      <c r="L596" s="121">
        <v>2.50666211104343e-05</v>
      </c>
      <c r="M596" s="119">
        <v>2.50666211104343e-05</v>
      </c>
      <c r="N596" s="119">
        <v>0</v>
      </c>
      <c r="O596" s="121">
        <v>0.249031444688</v>
      </c>
      <c r="P596" s="119">
        <v>0.249031444688</v>
      </c>
      <c r="Q596" s="119">
        <v>0</v>
      </c>
      <c r="R596" s="119">
        <v>0</v>
      </c>
      <c r="S596" s="119">
        <v>0</v>
      </c>
      <c r="T596" s="119">
        <v>0</v>
      </c>
      <c r="U596" s="121">
        <v>3.32668302993637e-05</v>
      </c>
      <c r="V596" s="119">
        <v>0</v>
      </c>
      <c r="W596" s="119">
        <v>9.482899866768291e-06</v>
      </c>
      <c r="X596" s="119">
        <v>0.000181679526069623</v>
      </c>
      <c r="Y596" s="119">
        <v>2.01734629774862e-06</v>
      </c>
      <c r="Z596" s="122">
        <v>-0.000159912941934776</v>
      </c>
      <c r="AA596" s="12"/>
    </row>
    <row r="597" ht="12.75" customHeight="1">
      <c r="A597" t="s" s="117">
        <v>1367</v>
      </c>
      <c r="B597" t="s" s="123">
        <v>1368</v>
      </c>
      <c r="C597" t="s" s="123">
        <v>243</v>
      </c>
      <c r="D597" t="s" s="123">
        <v>310</v>
      </c>
      <c r="E597" s="124">
        <v>0.382393640352405</v>
      </c>
      <c r="F597" s="124">
        <v>0.11667192501592</v>
      </c>
      <c r="G597" s="124">
        <v>0.499065565368324</v>
      </c>
      <c r="H597" s="124">
        <v>4.21555202755816</v>
      </c>
      <c r="I597" s="125">
        <v>999</v>
      </c>
      <c r="J597" s="121">
        <v>0.235729672803762</v>
      </c>
      <c r="K597" s="124">
        <v>0.235729672803762</v>
      </c>
      <c r="L597" s="121">
        <v>0.00392701690837682</v>
      </c>
      <c r="M597" s="124">
        <v>0.00063800613115</v>
      </c>
      <c r="N597" s="124">
        <v>0.00328901077722682</v>
      </c>
      <c r="O597" s="121">
        <v>0</v>
      </c>
      <c r="P597" s="124">
        <v>0</v>
      </c>
      <c r="Q597" s="124">
        <v>0</v>
      </c>
      <c r="R597" s="124">
        <v>0</v>
      </c>
      <c r="S597" s="124">
        <v>0</v>
      </c>
      <c r="T597" s="124">
        <v>0</v>
      </c>
      <c r="U597" s="121">
        <v>0.142736950640266</v>
      </c>
      <c r="V597" s="124">
        <v>0.071057452956981</v>
      </c>
      <c r="W597" s="124">
        <v>0.00191401839345</v>
      </c>
      <c r="X597" s="124">
        <v>0.0762782402034104</v>
      </c>
      <c r="Y597" s="124">
        <v>0</v>
      </c>
      <c r="Z597" s="126">
        <v>-0.006512760913575</v>
      </c>
      <c r="AA597" s="12"/>
    </row>
    <row r="598" ht="12.75" customHeight="1">
      <c r="A598" t="s" s="117">
        <v>1369</v>
      </c>
      <c r="B598" t="s" s="118">
        <v>1370</v>
      </c>
      <c r="C598" t="s" s="118">
        <v>250</v>
      </c>
      <c r="D598" t="s" s="118">
        <v>310</v>
      </c>
      <c r="E598" s="119">
        <v>44.039403481568</v>
      </c>
      <c r="F598" s="119">
        <v>13.5930708877778</v>
      </c>
      <c r="G598" s="119">
        <v>57.6324743693458</v>
      </c>
      <c r="H598" s="119">
        <v>778.940885743571</v>
      </c>
      <c r="I598" s="120">
        <v>50</v>
      </c>
      <c r="J598" s="121">
        <v>35.4716557781312</v>
      </c>
      <c r="K598" s="119">
        <v>35.4716557781312</v>
      </c>
      <c r="L598" s="121">
        <v>4.84766332062929</v>
      </c>
      <c r="M598" s="119">
        <v>1.86036655420485</v>
      </c>
      <c r="N598" s="119">
        <v>2.98729676642444</v>
      </c>
      <c r="O598" s="121">
        <v>0</v>
      </c>
      <c r="P598" s="119">
        <v>0</v>
      </c>
      <c r="Q598" s="119">
        <v>0</v>
      </c>
      <c r="R598" s="119">
        <v>0</v>
      </c>
      <c r="S598" s="119">
        <v>0</v>
      </c>
      <c r="T598" s="119">
        <v>0</v>
      </c>
      <c r="U598" s="121">
        <v>3.72008438280754</v>
      </c>
      <c r="V598" s="119">
        <v>2.6931821428128</v>
      </c>
      <c r="W598" s="119">
        <v>1.8789702197469</v>
      </c>
      <c r="X598" s="119">
        <v>0.40098817241309</v>
      </c>
      <c r="Y598" s="119">
        <v>0.017774858392432</v>
      </c>
      <c r="Z598" s="122">
        <v>-1.27083101055768</v>
      </c>
      <c r="AA598" s="12"/>
    </row>
    <row r="599" ht="12.75" customHeight="1">
      <c r="A599" t="s" s="117">
        <v>1371</v>
      </c>
      <c r="B599" t="s" s="123">
        <v>1372</v>
      </c>
      <c r="C599" t="s" s="123">
        <v>250</v>
      </c>
      <c r="D599" t="s" s="123">
        <v>310</v>
      </c>
      <c r="E599" s="124">
        <v>35.3320384551184</v>
      </c>
      <c r="F599" s="124">
        <v>10.9850052903726</v>
      </c>
      <c r="G599" s="124">
        <v>46.317043745491</v>
      </c>
      <c r="H599" s="124">
        <v>556.445571144162</v>
      </c>
      <c r="I599" s="125">
        <v>50</v>
      </c>
      <c r="J599" s="121">
        <v>27.166387914486</v>
      </c>
      <c r="K599" s="124">
        <v>27.166387914486</v>
      </c>
      <c r="L599" s="121">
        <v>4.43449711533248</v>
      </c>
      <c r="M599" s="124">
        <v>1.8805126819608</v>
      </c>
      <c r="N599" s="124">
        <v>2.55398443337168</v>
      </c>
      <c r="O599" s="121">
        <v>0</v>
      </c>
      <c r="P599" s="124">
        <v>0</v>
      </c>
      <c r="Q599" s="124">
        <v>0</v>
      </c>
      <c r="R599" s="124">
        <v>0</v>
      </c>
      <c r="S599" s="124">
        <v>0</v>
      </c>
      <c r="T599" s="124">
        <v>0</v>
      </c>
      <c r="U599" s="121">
        <v>3.7311534252999</v>
      </c>
      <c r="V599" s="124">
        <v>2.6931821428128</v>
      </c>
      <c r="W599" s="124">
        <v>1.89931780878041</v>
      </c>
      <c r="X599" s="124">
        <v>0.405330520393814</v>
      </c>
      <c r="Y599" s="124">
        <v>0.017967344420096</v>
      </c>
      <c r="Z599" s="126">
        <v>-1.28464439110722</v>
      </c>
      <c r="AA599" s="12"/>
    </row>
    <row r="600" ht="12.75" customHeight="1">
      <c r="A600" t="s" s="117">
        <v>1373</v>
      </c>
      <c r="B600" t="s" s="118">
        <v>1374</v>
      </c>
      <c r="C600" t="s" s="118">
        <v>250</v>
      </c>
      <c r="D600" t="s" s="118">
        <v>310</v>
      </c>
      <c r="E600" s="119">
        <v>51.1784902138146</v>
      </c>
      <c r="F600" s="119">
        <v>15.7381440810533</v>
      </c>
      <c r="G600" s="119">
        <v>66.9166342948679</v>
      </c>
      <c r="H600" s="119">
        <v>921.3991968673261</v>
      </c>
      <c r="I600" s="120">
        <v>50</v>
      </c>
      <c r="J600" s="121">
        <v>42.2625329995691</v>
      </c>
      <c r="K600" s="119">
        <v>42.2625329995691</v>
      </c>
      <c r="L600" s="121">
        <v>5.18656664165521</v>
      </c>
      <c r="M600" s="119">
        <v>1.8769346052165</v>
      </c>
      <c r="N600" s="119">
        <v>3.30963203643871</v>
      </c>
      <c r="O600" s="121">
        <v>0</v>
      </c>
      <c r="P600" s="119">
        <v>0</v>
      </c>
      <c r="Q600" s="119">
        <v>0</v>
      </c>
      <c r="R600" s="119">
        <v>0</v>
      </c>
      <c r="S600" s="119">
        <v>0</v>
      </c>
      <c r="T600" s="119">
        <v>0</v>
      </c>
      <c r="U600" s="121">
        <v>3.7293905725903</v>
      </c>
      <c r="V600" s="119">
        <v>2.6931821428128</v>
      </c>
      <c r="W600" s="119">
        <v>1.89570395126867</v>
      </c>
      <c r="X600" s="119">
        <v>0.404559292567122</v>
      </c>
      <c r="Y600" s="119">
        <v>0.01793315771248</v>
      </c>
      <c r="Z600" s="122">
        <v>-1.28198797177077</v>
      </c>
      <c r="AA600" s="12"/>
    </row>
    <row r="601" ht="12.75" customHeight="1">
      <c r="A601" t="s" s="117">
        <v>1375</v>
      </c>
      <c r="B601" t="s" s="123">
        <v>1376</v>
      </c>
      <c r="C601" t="s" s="123">
        <v>250</v>
      </c>
      <c r="D601" t="s" s="123">
        <v>310</v>
      </c>
      <c r="E601" s="124">
        <v>38.5917218965723</v>
      </c>
      <c r="F601" s="124">
        <v>11.9651417539985</v>
      </c>
      <c r="G601" s="124">
        <v>50.5568636505708</v>
      </c>
      <c r="H601" s="124">
        <v>617.324155271960</v>
      </c>
      <c r="I601" s="125">
        <v>50</v>
      </c>
      <c r="J601" s="121">
        <v>30.2668537518047</v>
      </c>
      <c r="K601" s="124">
        <v>30.2668537518047</v>
      </c>
      <c r="L601" s="121">
        <v>4.58693416615723</v>
      </c>
      <c r="M601" s="124">
        <v>1.8920247549642</v>
      </c>
      <c r="N601" s="124">
        <v>2.69490941119303</v>
      </c>
      <c r="O601" s="121">
        <v>0</v>
      </c>
      <c r="P601" s="124">
        <v>0</v>
      </c>
      <c r="Q601" s="124">
        <v>0</v>
      </c>
      <c r="R601" s="124">
        <v>0</v>
      </c>
      <c r="S601" s="124">
        <v>0</v>
      </c>
      <c r="T601" s="124">
        <v>0</v>
      </c>
      <c r="U601" s="121">
        <v>3.73793397861035</v>
      </c>
      <c r="V601" s="124">
        <v>2.6931821428128</v>
      </c>
      <c r="W601" s="124">
        <v>1.91094500251384</v>
      </c>
      <c r="X601" s="124">
        <v>0.407811862097086</v>
      </c>
      <c r="Y601" s="124">
        <v>0.018077336435904</v>
      </c>
      <c r="Z601" s="126">
        <v>-1.29208236524928</v>
      </c>
      <c r="AA601" s="12"/>
    </row>
    <row r="602" ht="12.75" customHeight="1">
      <c r="A602" t="s" s="117">
        <v>1377</v>
      </c>
      <c r="B602" t="s" s="118">
        <v>1378</v>
      </c>
      <c r="C602" t="s" s="118">
        <v>250</v>
      </c>
      <c r="D602" t="s" s="118">
        <v>310</v>
      </c>
      <c r="E602" s="119">
        <v>40.3858799000607</v>
      </c>
      <c r="F602" s="119">
        <v>12.5059393390973</v>
      </c>
      <c r="G602" s="119">
        <v>52.891819239158</v>
      </c>
      <c r="H602" s="119">
        <v>650.324067299306</v>
      </c>
      <c r="I602" s="120">
        <v>50</v>
      </c>
      <c r="J602" s="121">
        <v>31.9653231896564</v>
      </c>
      <c r="K602" s="119">
        <v>31.9653231896564</v>
      </c>
      <c r="L602" s="121">
        <v>4.67661653282375</v>
      </c>
      <c r="M602" s="119">
        <v>1.90377018079875</v>
      </c>
      <c r="N602" s="119">
        <v>2.772846352025</v>
      </c>
      <c r="O602" s="121">
        <v>0</v>
      </c>
      <c r="P602" s="119">
        <v>0</v>
      </c>
      <c r="Q602" s="119">
        <v>0</v>
      </c>
      <c r="R602" s="119">
        <v>0</v>
      </c>
      <c r="S602" s="119">
        <v>0</v>
      </c>
      <c r="T602" s="119">
        <v>0</v>
      </c>
      <c r="U602" s="121">
        <v>3.74394017758053</v>
      </c>
      <c r="V602" s="119">
        <v>2.6931821428128</v>
      </c>
      <c r="W602" s="119">
        <v>1.92280788260674</v>
      </c>
      <c r="X602" s="119">
        <v>0.410343501267315</v>
      </c>
      <c r="Y602" s="119">
        <v>0.0181895580196</v>
      </c>
      <c r="Z602" s="122">
        <v>-1.30058290712592</v>
      </c>
      <c r="AA602" s="12"/>
    </row>
    <row r="603" ht="12.75" customHeight="1">
      <c r="A603" t="s" s="117">
        <v>1379</v>
      </c>
      <c r="B603" t="s" s="123">
        <v>1380</v>
      </c>
      <c r="C603" t="s" s="123">
        <v>250</v>
      </c>
      <c r="D603" t="s" s="123">
        <v>310</v>
      </c>
      <c r="E603" s="124">
        <v>53.0942954460116</v>
      </c>
      <c r="F603" s="124">
        <v>16.3128856735505</v>
      </c>
      <c r="G603" s="124">
        <v>69.4071811195621</v>
      </c>
      <c r="H603" s="124">
        <v>960.308473733046</v>
      </c>
      <c r="I603" s="125">
        <v>50</v>
      </c>
      <c r="J603" s="121">
        <v>44.0913431428149</v>
      </c>
      <c r="K603" s="124">
        <v>44.0913431428149</v>
      </c>
      <c r="L603" s="121">
        <v>5.27336958834346</v>
      </c>
      <c r="M603" s="124">
        <v>1.8770901737706</v>
      </c>
      <c r="N603" s="124">
        <v>3.39627941457286</v>
      </c>
      <c r="O603" s="121">
        <v>0</v>
      </c>
      <c r="P603" s="124">
        <v>0</v>
      </c>
      <c r="Q603" s="124">
        <v>0</v>
      </c>
      <c r="R603" s="124">
        <v>0</v>
      </c>
      <c r="S603" s="124">
        <v>0</v>
      </c>
      <c r="T603" s="124">
        <v>0</v>
      </c>
      <c r="U603" s="121">
        <v>3.72958271485317</v>
      </c>
      <c r="V603" s="124">
        <v>2.6931821428128</v>
      </c>
      <c r="W603" s="124">
        <v>1.89586107550831</v>
      </c>
      <c r="X603" s="124">
        <v>0.404592824211761</v>
      </c>
      <c r="Y603" s="124">
        <v>0.017934644091072</v>
      </c>
      <c r="Z603" s="126">
        <v>-1.28198797177077</v>
      </c>
      <c r="AA603" s="12"/>
    </row>
    <row r="604" ht="12.75" customHeight="1">
      <c r="A604" t="s" s="117">
        <v>1381</v>
      </c>
      <c r="B604" t="s" s="118">
        <v>1382</v>
      </c>
      <c r="C604" t="s" s="118">
        <v>374</v>
      </c>
      <c r="D604" t="s" s="118">
        <v>310</v>
      </c>
      <c r="E604" s="119">
        <v>35.2116387277742</v>
      </c>
      <c r="F604" s="119">
        <v>15.9232376612078</v>
      </c>
      <c r="G604" s="119">
        <v>51.134876388982</v>
      </c>
      <c r="H604" s="119">
        <v>369.590566208886</v>
      </c>
      <c r="I604" s="120">
        <v>40</v>
      </c>
      <c r="J604" s="121">
        <v>46.044278973420</v>
      </c>
      <c r="K604" s="119">
        <v>46.044278973420</v>
      </c>
      <c r="L604" s="121">
        <v>5.86506206430694</v>
      </c>
      <c r="M604" s="119">
        <v>0.261283221108</v>
      </c>
      <c r="N604" s="119">
        <v>5.60377884319894</v>
      </c>
      <c r="O604" s="121">
        <v>0</v>
      </c>
      <c r="P604" s="119">
        <v>0</v>
      </c>
      <c r="Q604" s="119">
        <v>0</v>
      </c>
      <c r="R604" s="119">
        <v>0</v>
      </c>
      <c r="S604" s="119">
        <v>0</v>
      </c>
      <c r="T604" s="119">
        <v>0</v>
      </c>
      <c r="U604" s="121">
        <v>-16.6977023099527</v>
      </c>
      <c r="V604" s="119">
        <v>1.078797768234</v>
      </c>
      <c r="W604" s="119">
        <v>0.08796535110636</v>
      </c>
      <c r="X604" s="119">
        <v>0</v>
      </c>
      <c r="Y604" s="119">
        <v>0.0013526045169</v>
      </c>
      <c r="Z604" s="122">
        <v>-17.865818033810</v>
      </c>
      <c r="AA604" s="12"/>
    </row>
    <row r="605" ht="12.75" customHeight="1">
      <c r="A605" t="s" s="117">
        <v>1383</v>
      </c>
      <c r="B605" t="s" s="123">
        <v>1384</v>
      </c>
      <c r="C605" t="s" s="123">
        <v>247</v>
      </c>
      <c r="D605" t="s" s="123">
        <v>310</v>
      </c>
      <c r="E605" s="124">
        <v>12.1576946144729</v>
      </c>
      <c r="F605" s="124">
        <v>4.84019675562402</v>
      </c>
      <c r="G605" s="124">
        <v>16.9978913700969</v>
      </c>
      <c r="H605" s="124">
        <v>221.059808989151</v>
      </c>
      <c r="I605" s="125">
        <v>100</v>
      </c>
      <c r="J605" s="121">
        <v>8.558535518750</v>
      </c>
      <c r="K605" s="124">
        <v>8.558535518750</v>
      </c>
      <c r="L605" s="121">
        <v>1.6461499095841</v>
      </c>
      <c r="M605" s="124">
        <v>0.058860505854</v>
      </c>
      <c r="N605" s="124">
        <v>1.5872894037301</v>
      </c>
      <c r="O605" s="121">
        <v>0</v>
      </c>
      <c r="P605" s="124">
        <v>0</v>
      </c>
      <c r="Q605" s="124">
        <v>0</v>
      </c>
      <c r="R605" s="124">
        <v>0</v>
      </c>
      <c r="S605" s="124">
        <v>0</v>
      </c>
      <c r="T605" s="124">
        <v>0</v>
      </c>
      <c r="U605" s="121">
        <v>1.95300918613878</v>
      </c>
      <c r="V605" s="124">
        <v>0.384052005491304</v>
      </c>
      <c r="W605" s="124">
        <v>0.0549364721304</v>
      </c>
      <c r="X605" s="124">
        <v>5.4589743722565</v>
      </c>
      <c r="Y605" s="124">
        <v>0.031340266094</v>
      </c>
      <c r="Z605" s="126">
        <v>-3.97629392983342</v>
      </c>
      <c r="AA605" s="12"/>
    </row>
    <row r="606" ht="12.75" customHeight="1">
      <c r="A606" t="s" s="117">
        <v>1385</v>
      </c>
      <c r="B606" t="s" s="118">
        <v>1386</v>
      </c>
      <c r="C606" t="s" s="118">
        <v>247</v>
      </c>
      <c r="D606" t="s" s="118">
        <v>310</v>
      </c>
      <c r="E606" s="119">
        <v>0.608081626689435</v>
      </c>
      <c r="F606" s="119">
        <v>0.182424495255728</v>
      </c>
      <c r="G606" s="119">
        <v>0.790506121945163</v>
      </c>
      <c r="H606" s="119">
        <v>6.24289915216329</v>
      </c>
      <c r="I606" s="120">
        <v>7</v>
      </c>
      <c r="J606" s="121">
        <v>0.4747028155</v>
      </c>
      <c r="K606" s="119">
        <v>0.4747028155</v>
      </c>
      <c r="L606" s="121">
        <v>0.00370065942756</v>
      </c>
      <c r="M606" s="119">
        <v>0.0014219580855</v>
      </c>
      <c r="N606" s="119">
        <v>0.00227870134206</v>
      </c>
      <c r="O606" s="121">
        <v>0</v>
      </c>
      <c r="P606" s="119">
        <v>0</v>
      </c>
      <c r="Q606" s="119">
        <v>0</v>
      </c>
      <c r="R606" s="119">
        <v>0</v>
      </c>
      <c r="S606" s="119">
        <v>0</v>
      </c>
      <c r="T606" s="119">
        <v>0</v>
      </c>
      <c r="U606" s="121">
        <v>0.129678151761875</v>
      </c>
      <c r="V606" s="119">
        <v>0.003186994884</v>
      </c>
      <c r="W606" s="119">
        <v>0.001398258784075</v>
      </c>
      <c r="X606" s="119">
        <v>0.1247107000583</v>
      </c>
      <c r="Y606" s="119">
        <v>0.0003821980355</v>
      </c>
      <c r="Z606" s="122">
        <v>0</v>
      </c>
      <c r="AA606" s="12"/>
    </row>
    <row r="607" ht="12.75" customHeight="1">
      <c r="A607" t="s" s="117">
        <v>1387</v>
      </c>
      <c r="B607" t="s" s="123">
        <v>1388</v>
      </c>
      <c r="C607" t="s" s="123">
        <v>247</v>
      </c>
      <c r="D607" t="s" s="123">
        <v>310</v>
      </c>
      <c r="E607" s="124">
        <v>0.674255095245593</v>
      </c>
      <c r="F607" s="124">
        <v>0.202276536611425</v>
      </c>
      <c r="G607" s="124">
        <v>0.876531631857018</v>
      </c>
      <c r="H607" s="124">
        <v>6.94246249229133</v>
      </c>
      <c r="I607" s="125">
        <v>7</v>
      </c>
      <c r="J607" s="121">
        <v>0.522173097050</v>
      </c>
      <c r="K607" s="124">
        <v>0.522173097050</v>
      </c>
      <c r="L607" s="121">
        <v>0.00656773586193</v>
      </c>
      <c r="M607" s="124">
        <v>0.00156415389405</v>
      </c>
      <c r="N607" s="124">
        <v>0.00500358196788</v>
      </c>
      <c r="O607" s="121">
        <v>0</v>
      </c>
      <c r="P607" s="124">
        <v>0</v>
      </c>
      <c r="Q607" s="124">
        <v>0</v>
      </c>
      <c r="R607" s="124">
        <v>0</v>
      </c>
      <c r="S607" s="124">
        <v>0</v>
      </c>
      <c r="T607" s="124">
        <v>0</v>
      </c>
      <c r="U607" s="121">
        <v>0.145514262333663</v>
      </c>
      <c r="V607" s="124">
        <v>0.006373989768</v>
      </c>
      <c r="W607" s="124">
        <v>0.0015380846624825</v>
      </c>
      <c r="X607" s="124">
        <v>0.13718177006413</v>
      </c>
      <c r="Y607" s="124">
        <v>0.00042041783905</v>
      </c>
      <c r="Z607" s="126">
        <v>0</v>
      </c>
      <c r="AA607" s="12"/>
    </row>
    <row r="608" ht="12.75" customHeight="1">
      <c r="A608" t="s" s="117">
        <v>1389</v>
      </c>
      <c r="B608" t="s" s="118">
        <v>1390</v>
      </c>
      <c r="C608" t="s" s="118">
        <v>374</v>
      </c>
      <c r="D608" t="s" s="118">
        <v>310</v>
      </c>
      <c r="E608" s="119">
        <v>0.00725789618791314</v>
      </c>
      <c r="F608" s="119">
        <v>0.00217736894289481</v>
      </c>
      <c r="G608" s="119">
        <v>0.00943526513080795</v>
      </c>
      <c r="H608" s="119">
        <v>0.106280815051689</v>
      </c>
      <c r="I608" s="120">
        <v>8</v>
      </c>
      <c r="J608" s="121">
        <v>0.00655418330711814</v>
      </c>
      <c r="K608" s="119">
        <v>0.00655418330711814</v>
      </c>
      <c r="L608" s="121">
        <v>0.000520707975165</v>
      </c>
      <c r="M608" s="119">
        <v>4.2658742565e-05</v>
      </c>
      <c r="N608" s="119">
        <v>0.0004780492326</v>
      </c>
      <c r="O608" s="121">
        <v>0</v>
      </c>
      <c r="P608" s="119">
        <v>0</v>
      </c>
      <c r="Q608" s="119">
        <v>0</v>
      </c>
      <c r="R608" s="119">
        <v>0</v>
      </c>
      <c r="S608" s="119">
        <v>0</v>
      </c>
      <c r="T608" s="119">
        <v>0</v>
      </c>
      <c r="U608" s="121">
        <v>0.00018300490563</v>
      </c>
      <c r="V608" s="119">
        <v>0</v>
      </c>
      <c r="W608" s="119">
        <v>2.843916171e-05</v>
      </c>
      <c r="X608" s="119">
        <v>0</v>
      </c>
      <c r="Y608" s="119">
        <v>0.00015456574392</v>
      </c>
      <c r="Z608" s="122">
        <v>0</v>
      </c>
      <c r="AA608" s="12"/>
    </row>
    <row r="609" ht="12.75" customHeight="1">
      <c r="A609" t="s" s="117">
        <v>1391</v>
      </c>
      <c r="B609" t="s" s="123">
        <v>1392</v>
      </c>
      <c r="C609" t="s" s="123">
        <v>374</v>
      </c>
      <c r="D609" t="s" s="123">
        <v>310</v>
      </c>
      <c r="E609" s="124">
        <v>2.41650641206805</v>
      </c>
      <c r="F609" s="124">
        <v>1.04036247493614</v>
      </c>
      <c r="G609" s="124">
        <v>3.45686888700419</v>
      </c>
      <c r="H609" s="124">
        <v>36.5505539840142</v>
      </c>
      <c r="I609" s="125">
        <v>30</v>
      </c>
      <c r="J609" s="121">
        <v>1.766934755784</v>
      </c>
      <c r="K609" s="124">
        <v>1.766934755784</v>
      </c>
      <c r="L609" s="121">
        <v>0.7218632870787</v>
      </c>
      <c r="M609" s="124">
        <v>0.08446431027869999</v>
      </c>
      <c r="N609" s="124">
        <v>0.6373989768</v>
      </c>
      <c r="O609" s="121">
        <v>0</v>
      </c>
      <c r="P609" s="124">
        <v>0</v>
      </c>
      <c r="Q609" s="124">
        <v>0</v>
      </c>
      <c r="R609" s="124">
        <v>0</v>
      </c>
      <c r="S609" s="124">
        <v>0</v>
      </c>
      <c r="T609" s="124">
        <v>0</v>
      </c>
      <c r="U609" s="121">
        <v>-0.07229163079464999</v>
      </c>
      <c r="V609" s="124">
        <v>0.6373989768</v>
      </c>
      <c r="W609" s="124">
        <v>0.08164883326941</v>
      </c>
      <c r="X609" s="124">
        <v>0.23010025749084</v>
      </c>
      <c r="Y609" s="124">
        <v>0.0299286682299</v>
      </c>
      <c r="Z609" s="126">
        <v>-1.0513683665848</v>
      </c>
      <c r="AA609" s="12"/>
    </row>
    <row r="610" ht="12.75" customHeight="1">
      <c r="A610" t="s" s="117">
        <v>1393</v>
      </c>
      <c r="B610" t="s" s="118">
        <v>1394</v>
      </c>
      <c r="C610" t="s" s="118">
        <v>374</v>
      </c>
      <c r="D610" t="s" s="118">
        <v>310</v>
      </c>
      <c r="E610" s="119">
        <v>23.8037852197171</v>
      </c>
      <c r="F610" s="119">
        <v>7.19341704051596</v>
      </c>
      <c r="G610" s="119">
        <v>30.9972022602331</v>
      </c>
      <c r="H610" s="119">
        <v>224.239665341027</v>
      </c>
      <c r="I610" s="120">
        <v>30</v>
      </c>
      <c r="J610" s="121">
        <v>23.976719538864</v>
      </c>
      <c r="K610" s="119">
        <v>23.976719538864</v>
      </c>
      <c r="L610" s="121">
        <v>0.0008531748512999999</v>
      </c>
      <c r="M610" s="119">
        <v>0.0008531748512999999</v>
      </c>
      <c r="N610" s="119">
        <v>0</v>
      </c>
      <c r="O610" s="121">
        <v>0</v>
      </c>
      <c r="P610" s="119">
        <v>0</v>
      </c>
      <c r="Q610" s="119">
        <v>0</v>
      </c>
      <c r="R610" s="119">
        <v>0</v>
      </c>
      <c r="S610" s="119">
        <v>0</v>
      </c>
      <c r="T610" s="119">
        <v>0</v>
      </c>
      <c r="U610" s="121">
        <v>-0.173787493998195</v>
      </c>
      <c r="V610" s="119">
        <v>0</v>
      </c>
      <c r="W610" s="119">
        <v>0.000327050359665</v>
      </c>
      <c r="X610" s="119">
        <v>0.00010602290082</v>
      </c>
      <c r="Y610" s="119">
        <v>5.006194173e-05</v>
      </c>
      <c r="Z610" s="122">
        <v>-0.17427062920041</v>
      </c>
      <c r="AA610" s="12"/>
    </row>
    <row r="611" ht="12.75" customHeight="1">
      <c r="A611" t="s" s="117">
        <v>1395</v>
      </c>
      <c r="B611" t="s" s="123">
        <v>1396</v>
      </c>
      <c r="C611" t="s" s="123">
        <v>247</v>
      </c>
      <c r="D611" t="s" s="123">
        <v>310</v>
      </c>
      <c r="E611" s="124">
        <v>36.9863903292313</v>
      </c>
      <c r="F611" s="124">
        <v>17.9398538324824</v>
      </c>
      <c r="G611" s="124">
        <v>54.9262441617137</v>
      </c>
      <c r="H611" s="124">
        <v>449.310448579028</v>
      </c>
      <c r="I611" s="125">
        <v>999</v>
      </c>
      <c r="J611" s="121">
        <v>55.2552631925185</v>
      </c>
      <c r="K611" s="124">
        <v>55.2552631925185</v>
      </c>
      <c r="L611" s="121">
        <v>4.23566589789836</v>
      </c>
      <c r="M611" s="124">
        <v>0.7909249172012121</v>
      </c>
      <c r="N611" s="124">
        <v>3.44474098069715</v>
      </c>
      <c r="O611" s="121">
        <v>0</v>
      </c>
      <c r="P611" s="124">
        <v>0</v>
      </c>
      <c r="Q611" s="124">
        <v>0</v>
      </c>
      <c r="R611" s="124">
        <v>0</v>
      </c>
      <c r="S611" s="124">
        <v>0</v>
      </c>
      <c r="T611" s="124">
        <v>0</v>
      </c>
      <c r="U611" s="121">
        <v>-22.5045387611855</v>
      </c>
      <c r="V611" s="124">
        <v>0.1682733298752</v>
      </c>
      <c r="W611" s="124">
        <v>0.0126414460786837</v>
      </c>
      <c r="X611" s="124">
        <v>0.115985120172055</v>
      </c>
      <c r="Y611" s="124">
        <v>0.0116814121793452</v>
      </c>
      <c r="Z611" s="126">
        <v>-22.8131200694908</v>
      </c>
      <c r="AA611" s="12"/>
    </row>
    <row r="612" ht="12.75" customHeight="1">
      <c r="A612" t="s" s="117">
        <v>1397</v>
      </c>
      <c r="B612" t="s" s="118">
        <v>1398</v>
      </c>
      <c r="C612" t="s" s="118">
        <v>247</v>
      </c>
      <c r="D612" t="s" s="118">
        <v>310</v>
      </c>
      <c r="E612" s="119">
        <v>58.0502895287127</v>
      </c>
      <c r="F612" s="119">
        <v>17.8889776159472</v>
      </c>
      <c r="G612" s="119">
        <v>75.93926714465989</v>
      </c>
      <c r="H612" s="119">
        <v>613.429878490242</v>
      </c>
      <c r="I612" s="120">
        <v>999</v>
      </c>
      <c r="J612" s="121">
        <v>55.2551791439192</v>
      </c>
      <c r="K612" s="119">
        <v>55.2551791439192</v>
      </c>
      <c r="L612" s="121">
        <v>4.28627584718283</v>
      </c>
      <c r="M612" s="119">
        <v>0.788372362466047</v>
      </c>
      <c r="N612" s="119">
        <v>3.49790348471679</v>
      </c>
      <c r="O612" s="121">
        <v>0</v>
      </c>
      <c r="P612" s="119">
        <v>0</v>
      </c>
      <c r="Q612" s="119">
        <v>0</v>
      </c>
      <c r="R612" s="119">
        <v>0</v>
      </c>
      <c r="S612" s="119">
        <v>0</v>
      </c>
      <c r="T612" s="119">
        <v>0</v>
      </c>
      <c r="U612" s="121">
        <v>-1.49116546238938</v>
      </c>
      <c r="V612" s="119">
        <v>0.03365466597504</v>
      </c>
      <c r="W612" s="119">
        <v>0.02610422977823</v>
      </c>
      <c r="X612" s="119">
        <v>0.0222597706037916</v>
      </c>
      <c r="Y612" s="119">
        <v>0.0064493595512232</v>
      </c>
      <c r="Z612" s="122">
        <v>-1.57963348829766</v>
      </c>
      <c r="AA612" s="12"/>
    </row>
    <row r="613" ht="12.75" customHeight="1">
      <c r="A613" t="s" s="117">
        <v>1399</v>
      </c>
      <c r="B613" t="s" s="123">
        <v>1400</v>
      </c>
      <c r="C613" t="s" s="123">
        <v>243</v>
      </c>
      <c r="D613" t="s" s="123">
        <v>310</v>
      </c>
      <c r="E613" s="124">
        <v>1.95096533942061</v>
      </c>
      <c r="F613" s="124">
        <v>0.797812125008707</v>
      </c>
      <c r="G613" s="124">
        <v>2.74877746442931</v>
      </c>
      <c r="H613" s="124">
        <v>28.8662612281148</v>
      </c>
      <c r="I613" s="125">
        <v>30</v>
      </c>
      <c r="J613" s="121">
        <v>1.18985464</v>
      </c>
      <c r="K613" s="124">
        <v>1.18985464</v>
      </c>
      <c r="L613" s="121">
        <v>0.666992935723008</v>
      </c>
      <c r="M613" s="124">
        <v>0.057424883760</v>
      </c>
      <c r="N613" s="124">
        <v>0.609568051963008</v>
      </c>
      <c r="O613" s="121">
        <v>0</v>
      </c>
      <c r="P613" s="124">
        <v>0</v>
      </c>
      <c r="Q613" s="124">
        <v>0</v>
      </c>
      <c r="R613" s="124">
        <v>0</v>
      </c>
      <c r="S613" s="124">
        <v>0</v>
      </c>
      <c r="T613" s="124">
        <v>0</v>
      </c>
      <c r="U613" s="121">
        <v>0.0941177636976001</v>
      </c>
      <c r="V613" s="124">
        <v>0.6010672351224</v>
      </c>
      <c r="W613" s="124">
        <v>0.0465141558456</v>
      </c>
      <c r="X613" s="124">
        <v>0.154944677664</v>
      </c>
      <c r="Y613" s="124">
        <v>0</v>
      </c>
      <c r="Z613" s="126">
        <v>-0.7084083049344</v>
      </c>
      <c r="AA613" s="12"/>
    </row>
    <row r="614" ht="12.75" customHeight="1">
      <c r="A614" t="s" s="117">
        <v>1401</v>
      </c>
      <c r="B614" t="s" s="118">
        <v>1402</v>
      </c>
      <c r="C614" t="s" s="118">
        <v>243</v>
      </c>
      <c r="D614" t="s" s="118">
        <v>310</v>
      </c>
      <c r="E614" s="119">
        <v>10.1785163027635</v>
      </c>
      <c r="F614" s="119">
        <v>3.60509342891429</v>
      </c>
      <c r="G614" s="119">
        <v>13.7836097316778</v>
      </c>
      <c r="H614" s="119">
        <v>167.386655427835</v>
      </c>
      <c r="I614" s="120">
        <v>100</v>
      </c>
      <c r="J614" s="121">
        <v>6.5223755183229</v>
      </c>
      <c r="K614" s="119">
        <v>6.5223755183229</v>
      </c>
      <c r="L614" s="121">
        <v>0.857858118786924</v>
      </c>
      <c r="M614" s="119">
        <v>0.035705367526905</v>
      </c>
      <c r="N614" s="119">
        <v>0.822152751260019</v>
      </c>
      <c r="O614" s="121">
        <v>0</v>
      </c>
      <c r="P614" s="119">
        <v>0</v>
      </c>
      <c r="Q614" s="119">
        <v>0</v>
      </c>
      <c r="R614" s="119">
        <v>0</v>
      </c>
      <c r="S614" s="119">
        <v>0</v>
      </c>
      <c r="T614" s="119">
        <v>0</v>
      </c>
      <c r="U614" s="121">
        <v>2.79828266565365</v>
      </c>
      <c r="V614" s="119">
        <v>0.66770729814684</v>
      </c>
      <c r="W614" s="119">
        <v>0.035705367526905</v>
      </c>
      <c r="X614" s="119">
        <v>3.9333313160856</v>
      </c>
      <c r="Y614" s="119">
        <v>0</v>
      </c>
      <c r="Z614" s="122">
        <v>-1.8384613161057</v>
      </c>
      <c r="AA614" s="12"/>
    </row>
    <row r="615" ht="12.75" customHeight="1">
      <c r="A615" t="s" s="117">
        <v>1403</v>
      </c>
      <c r="B615" t="s" s="123">
        <v>1404</v>
      </c>
      <c r="C615" t="s" s="123">
        <v>243</v>
      </c>
      <c r="D615" t="s" s="123">
        <v>310</v>
      </c>
      <c r="E615" s="124">
        <v>13.7235872071026</v>
      </c>
      <c r="F615" s="124">
        <v>4.42927826825963</v>
      </c>
      <c r="G615" s="124">
        <v>18.1528654753622</v>
      </c>
      <c r="H615" s="124">
        <v>213.671004757962</v>
      </c>
      <c r="I615" s="125">
        <v>999</v>
      </c>
      <c r="J615" s="121">
        <v>11.2877323319476</v>
      </c>
      <c r="K615" s="124">
        <v>11.2877323319476</v>
      </c>
      <c r="L615" s="121">
        <v>1.75940969620723</v>
      </c>
      <c r="M615" s="124">
        <v>0.942962291975859</v>
      </c>
      <c r="N615" s="124">
        <v>0.816447404231368</v>
      </c>
      <c r="O615" s="121">
        <v>0</v>
      </c>
      <c r="P615" s="124">
        <v>0</v>
      </c>
      <c r="Q615" s="124">
        <v>0</v>
      </c>
      <c r="R615" s="124">
        <v>0</v>
      </c>
      <c r="S615" s="124">
        <v>0</v>
      </c>
      <c r="T615" s="124">
        <v>0</v>
      </c>
      <c r="U615" s="121">
        <v>0.676445178947756</v>
      </c>
      <c r="V615" s="124">
        <v>0.393208879192013</v>
      </c>
      <c r="W615" s="124">
        <v>0.950420327219856</v>
      </c>
      <c r="X615" s="124">
        <v>0.328357874693989</v>
      </c>
      <c r="Y615" s="124">
        <v>0.0451311982590567</v>
      </c>
      <c r="Z615" s="126">
        <v>-1.04067310041716</v>
      </c>
      <c r="AA615" s="12"/>
    </row>
    <row r="616" ht="12.75" customHeight="1">
      <c r="A616" t="s" s="117">
        <v>1405</v>
      </c>
      <c r="B616" t="s" s="118">
        <v>1406</v>
      </c>
      <c r="C616" t="s" s="118">
        <v>374</v>
      </c>
      <c r="D616" t="s" s="118">
        <v>310</v>
      </c>
      <c r="E616" s="119">
        <v>47.1543820912252</v>
      </c>
      <c r="F616" s="119">
        <v>14.1463151894916</v>
      </c>
      <c r="G616" s="119">
        <v>61.3006972807167</v>
      </c>
      <c r="H616" s="119">
        <v>846.556807275751</v>
      </c>
      <c r="I616" s="120">
        <v>999</v>
      </c>
      <c r="J616" s="121">
        <v>40.001984121545</v>
      </c>
      <c r="K616" s="119">
        <v>40.001984121545</v>
      </c>
      <c r="L616" s="121">
        <v>5.47762089339765</v>
      </c>
      <c r="M616" s="119">
        <v>2.86200374311125</v>
      </c>
      <c r="N616" s="119">
        <v>2.6156171502864</v>
      </c>
      <c r="O616" s="121">
        <v>0</v>
      </c>
      <c r="P616" s="119">
        <v>0</v>
      </c>
      <c r="Q616" s="119">
        <v>0</v>
      </c>
      <c r="R616" s="119">
        <v>0</v>
      </c>
      <c r="S616" s="119">
        <v>0</v>
      </c>
      <c r="T616" s="119">
        <v>0</v>
      </c>
      <c r="U616" s="121">
        <v>1.6747770762825</v>
      </c>
      <c r="V616" s="119">
        <v>0</v>
      </c>
      <c r="W616" s="119">
        <v>0</v>
      </c>
      <c r="X616" s="119">
        <v>0</v>
      </c>
      <c r="Y616" s="119">
        <v>1.6747770762825</v>
      </c>
      <c r="Z616" s="122">
        <v>0</v>
      </c>
      <c r="AA616" s="12"/>
    </row>
    <row r="617" ht="12.75" customHeight="1">
      <c r="A617" t="s" s="117">
        <v>1407</v>
      </c>
      <c r="B617" t="s" s="123">
        <v>1408</v>
      </c>
      <c r="C617" t="s" s="123">
        <v>247</v>
      </c>
      <c r="D617" t="s" s="123">
        <v>310</v>
      </c>
      <c r="E617" s="124">
        <v>0.964646533962001</v>
      </c>
      <c r="F617" s="124">
        <v>0.460558596974304</v>
      </c>
      <c r="G617" s="124">
        <v>1.42520513093631</v>
      </c>
      <c r="H617" s="124">
        <v>14.0418500349741</v>
      </c>
      <c r="I617" s="125">
        <v>100</v>
      </c>
      <c r="J617" s="121">
        <v>0.743659409</v>
      </c>
      <c r="K617" s="124">
        <v>0.743659409</v>
      </c>
      <c r="L617" s="121">
        <v>0.6100347520659259</v>
      </c>
      <c r="M617" s="124">
        <v>0.0355489521375</v>
      </c>
      <c r="N617" s="124">
        <v>0.574485799928426</v>
      </c>
      <c r="O617" s="121">
        <v>0</v>
      </c>
      <c r="P617" s="124">
        <v>0</v>
      </c>
      <c r="Q617" s="124">
        <v>0</v>
      </c>
      <c r="R617" s="124">
        <v>0</v>
      </c>
      <c r="S617" s="124">
        <v>0</v>
      </c>
      <c r="T617" s="124">
        <v>0</v>
      </c>
      <c r="U617" s="121">
        <v>-0.389047627103925</v>
      </c>
      <c r="V617" s="124">
        <v>0.1682733298752</v>
      </c>
      <c r="W617" s="124">
        <v>0.011968147219625</v>
      </c>
      <c r="X617" s="124">
        <v>0</v>
      </c>
      <c r="Y617" s="124">
        <v>0.00125962408375</v>
      </c>
      <c r="Z617" s="126">
        <v>-0.5705487282825</v>
      </c>
      <c r="AA617" s="12"/>
    </row>
    <row r="618" ht="12.75" customHeight="1">
      <c r="A618" t="s" s="117">
        <v>1409</v>
      </c>
      <c r="B618" t="s" s="118">
        <v>1408</v>
      </c>
      <c r="C618" t="s" s="118">
        <v>247</v>
      </c>
      <c r="D618" t="s" s="118">
        <v>310</v>
      </c>
      <c r="E618" s="119">
        <v>1.27926277171545</v>
      </c>
      <c r="F618" s="119">
        <v>0.416628623334719</v>
      </c>
      <c r="G618" s="119">
        <v>1.69589139505017</v>
      </c>
      <c r="H618" s="119">
        <v>15.5366768900521</v>
      </c>
      <c r="I618" s="120">
        <v>100</v>
      </c>
      <c r="J618" s="121">
        <v>0.743659409</v>
      </c>
      <c r="K618" s="119">
        <v>0.743659409</v>
      </c>
      <c r="L618" s="121">
        <v>0.609690638209235</v>
      </c>
      <c r="M618" s="119">
        <v>0.0355489521375</v>
      </c>
      <c r="N618" s="119">
        <v>0.574141686071735</v>
      </c>
      <c r="O618" s="121">
        <v>0</v>
      </c>
      <c r="P618" s="119">
        <v>0</v>
      </c>
      <c r="Q618" s="119">
        <v>0</v>
      </c>
      <c r="R618" s="119">
        <v>0</v>
      </c>
      <c r="S618" s="119">
        <v>0</v>
      </c>
      <c r="T618" s="119">
        <v>0</v>
      </c>
      <c r="U618" s="121">
        <v>-0.07408727549378499</v>
      </c>
      <c r="V618" s="119">
        <v>0.03365466597504</v>
      </c>
      <c r="W618" s="119">
        <v>0.000497685329925</v>
      </c>
      <c r="X618" s="119">
        <v>0</v>
      </c>
      <c r="Y618" s="119">
        <v>0.00125962408375</v>
      </c>
      <c r="Z618" s="122">
        <v>-0.1094992508825</v>
      </c>
      <c r="AA618" s="12"/>
    </row>
    <row r="619" ht="12.75" customHeight="1">
      <c r="A619" t="s" s="117">
        <v>1410</v>
      </c>
      <c r="B619" t="s" s="123">
        <v>1411</v>
      </c>
      <c r="C619" t="s" s="123">
        <v>247</v>
      </c>
      <c r="D619" t="s" s="123">
        <v>310</v>
      </c>
      <c r="E619" s="124">
        <v>38.0619513672347</v>
      </c>
      <c r="F619" s="124">
        <v>18.2627158433677</v>
      </c>
      <c r="G619" s="124">
        <v>56.3246672106024</v>
      </c>
      <c r="H619" s="124">
        <v>462.311113027730</v>
      </c>
      <c r="I619" s="125">
        <v>999</v>
      </c>
      <c r="J619" s="121">
        <v>55.2551791439192</v>
      </c>
      <c r="K619" s="124">
        <v>55.2551791439192</v>
      </c>
      <c r="L619" s="121">
        <v>4.79030391127141</v>
      </c>
      <c r="M619" s="124">
        <v>0.788372362466047</v>
      </c>
      <c r="N619" s="124">
        <v>4.00193154880536</v>
      </c>
      <c r="O619" s="121">
        <v>0</v>
      </c>
      <c r="P619" s="124">
        <v>0</v>
      </c>
      <c r="Q619" s="124">
        <v>0</v>
      </c>
      <c r="R619" s="124">
        <v>0</v>
      </c>
      <c r="S619" s="124">
        <v>0</v>
      </c>
      <c r="T619" s="124">
        <v>0</v>
      </c>
      <c r="U619" s="121">
        <v>-21.983531687956</v>
      </c>
      <c r="V619" s="124">
        <v>0.0724952100253248</v>
      </c>
      <c r="W619" s="124">
        <v>0.6277445732383879</v>
      </c>
      <c r="X619" s="124">
        <v>0.115985120514493</v>
      </c>
      <c r="Y619" s="124">
        <v>0.0140090999398632</v>
      </c>
      <c r="Z619" s="126">
        <v>-22.8137656916741</v>
      </c>
      <c r="AA619" s="12"/>
    </row>
    <row r="620" ht="12.75" customHeight="1">
      <c r="A620" t="s" s="117">
        <v>1412</v>
      </c>
      <c r="B620" t="s" s="118">
        <v>1413</v>
      </c>
      <c r="C620" t="s" s="118">
        <v>247</v>
      </c>
      <c r="D620" t="s" s="118">
        <v>310</v>
      </c>
      <c r="E620" s="119">
        <v>58.5668117750577</v>
      </c>
      <c r="F620" s="119">
        <v>18.043675641252</v>
      </c>
      <c r="G620" s="119">
        <v>76.6104874163097</v>
      </c>
      <c r="H620" s="119">
        <v>620.7424999148921</v>
      </c>
      <c r="I620" s="120">
        <v>999</v>
      </c>
      <c r="J620" s="121">
        <v>55.2551791439192</v>
      </c>
      <c r="K620" s="119">
        <v>55.2551791439192</v>
      </c>
      <c r="L620" s="121">
        <v>4.75553562660286</v>
      </c>
      <c r="M620" s="119">
        <v>0.788372362466047</v>
      </c>
      <c r="N620" s="119">
        <v>3.96716326413681</v>
      </c>
      <c r="O620" s="121">
        <v>0</v>
      </c>
      <c r="P620" s="119">
        <v>0</v>
      </c>
      <c r="Q620" s="119">
        <v>0</v>
      </c>
      <c r="R620" s="119">
        <v>0</v>
      </c>
      <c r="S620" s="119">
        <v>0</v>
      </c>
      <c r="T620" s="119">
        <v>0</v>
      </c>
      <c r="U620" s="121">
        <v>-1.44390299546441</v>
      </c>
      <c r="V620" s="119">
        <v>0.0724952100253248</v>
      </c>
      <c r="W620" s="119">
        <v>0.02610422977823</v>
      </c>
      <c r="X620" s="119">
        <v>0.0222597706037916</v>
      </c>
      <c r="Y620" s="119">
        <v>0.0140090999398632</v>
      </c>
      <c r="Z620" s="122">
        <v>-1.57877130581162</v>
      </c>
      <c r="AA620" s="12"/>
    </row>
    <row r="621" ht="12.75" customHeight="1">
      <c r="A621" t="s" s="117">
        <v>1414</v>
      </c>
      <c r="B621" t="s" s="123">
        <v>1415</v>
      </c>
      <c r="C621" t="s" s="123">
        <v>243</v>
      </c>
      <c r="D621" t="s" s="123">
        <v>310</v>
      </c>
      <c r="E621" s="124">
        <v>7.46313639016162</v>
      </c>
      <c r="F621" s="124">
        <v>2.31124066760453</v>
      </c>
      <c r="G621" s="124">
        <v>9.77437705776615</v>
      </c>
      <c r="H621" s="124">
        <v>110.203529015677</v>
      </c>
      <c r="I621" s="125">
        <v>100</v>
      </c>
      <c r="J621" s="121">
        <v>5.51894409671996</v>
      </c>
      <c r="K621" s="124">
        <v>5.51894409671996</v>
      </c>
      <c r="L621" s="121">
        <v>1.09599621605596</v>
      </c>
      <c r="M621" s="124">
        <v>0.809239196188085</v>
      </c>
      <c r="N621" s="124">
        <v>0.286757019867878</v>
      </c>
      <c r="O621" s="121">
        <v>0</v>
      </c>
      <c r="P621" s="124">
        <v>0</v>
      </c>
      <c r="Q621" s="124">
        <v>0</v>
      </c>
      <c r="R621" s="124">
        <v>0</v>
      </c>
      <c r="S621" s="124">
        <v>0</v>
      </c>
      <c r="T621" s="124">
        <v>0</v>
      </c>
      <c r="U621" s="121">
        <v>0.848196077385695</v>
      </c>
      <c r="V621" s="124">
        <v>0.0897559743170688</v>
      </c>
      <c r="W621" s="124">
        <v>0.817331588149966</v>
      </c>
      <c r="X621" s="124">
        <v>0.174377628948331</v>
      </c>
      <c r="Y621" s="124">
        <v>0.0077297483556501</v>
      </c>
      <c r="Z621" s="126">
        <v>-0.24099886238532</v>
      </c>
      <c r="AA621" s="12"/>
    </row>
    <row r="622" ht="12.75" customHeight="1">
      <c r="A622" t="s" s="117">
        <v>1416</v>
      </c>
      <c r="B622" t="s" s="118">
        <v>1417</v>
      </c>
      <c r="C622" t="s" s="118">
        <v>250</v>
      </c>
      <c r="D622" t="s" s="118">
        <v>310</v>
      </c>
      <c r="E622" s="119">
        <v>2.3652318939116</v>
      </c>
      <c r="F622" s="119">
        <v>0.637438705039017</v>
      </c>
      <c r="G622" s="119">
        <v>3.00267059895062</v>
      </c>
      <c r="H622" s="119">
        <v>25.7971827260213</v>
      </c>
      <c r="I622" s="120">
        <v>100</v>
      </c>
      <c r="J622" s="121">
        <v>0</v>
      </c>
      <c r="K622" s="119">
        <v>0</v>
      </c>
      <c r="L622" s="121">
        <v>1.4408669567436</v>
      </c>
      <c r="M622" s="119">
        <v>1.3389411492</v>
      </c>
      <c r="N622" s="119">
        <v>0.1019258075436</v>
      </c>
      <c r="O622" s="121">
        <v>0</v>
      </c>
      <c r="P622" s="119">
        <v>0</v>
      </c>
      <c r="Q622" s="119">
        <v>0</v>
      </c>
      <c r="R622" s="119">
        <v>0</v>
      </c>
      <c r="S622" s="119">
        <v>0</v>
      </c>
      <c r="T622" s="119">
        <v>0</v>
      </c>
      <c r="U622" s="121">
        <v>0.9243649371679999</v>
      </c>
      <c r="V622" s="119">
        <v>0.063739897680</v>
      </c>
      <c r="W622" s="119">
        <v>0.620188744608</v>
      </c>
      <c r="X622" s="119">
        <v>0</v>
      </c>
      <c r="Y622" s="119">
        <v>0</v>
      </c>
      <c r="Z622" s="122">
        <v>0.240436294880</v>
      </c>
      <c r="AA622" s="12"/>
    </row>
    <row r="623" ht="12.75" customHeight="1">
      <c r="A623" t="s" s="117">
        <v>1418</v>
      </c>
      <c r="B623" t="s" s="123">
        <v>1419</v>
      </c>
      <c r="C623" t="s" s="123">
        <v>243</v>
      </c>
      <c r="D623" t="s" s="123">
        <v>310</v>
      </c>
      <c r="E623" s="124">
        <v>0.407794916394683</v>
      </c>
      <c r="F623" s="124">
        <v>0.135364015937712</v>
      </c>
      <c r="G623" s="124">
        <v>0.543158932332395</v>
      </c>
      <c r="H623" s="124">
        <v>6.50272555971068</v>
      </c>
      <c r="I623" s="125">
        <v>999</v>
      </c>
      <c r="J623" s="121">
        <v>0.2238524146</v>
      </c>
      <c r="K623" s="124">
        <v>0.2238524146</v>
      </c>
      <c r="L623" s="121">
        <v>0.117735473686473</v>
      </c>
      <c r="M623" s="124">
        <v>0.0014219580855</v>
      </c>
      <c r="N623" s="124">
        <v>0.116313515600973</v>
      </c>
      <c r="O623" s="121">
        <v>0</v>
      </c>
      <c r="P623" s="124">
        <v>0</v>
      </c>
      <c r="Q623" s="124">
        <v>0</v>
      </c>
      <c r="R623" s="124">
        <v>0</v>
      </c>
      <c r="S623" s="124">
        <v>0</v>
      </c>
      <c r="T623" s="124">
        <v>0</v>
      </c>
      <c r="U623" s="121">
        <v>0.06620702810821</v>
      </c>
      <c r="V623" s="124">
        <v>0.04315191072936</v>
      </c>
      <c r="W623" s="124">
        <v>0.0007583776456</v>
      </c>
      <c r="X623" s="124">
        <v>0.06265760758400001</v>
      </c>
      <c r="Y623" s="124">
        <v>0.003057584284</v>
      </c>
      <c r="Z623" s="126">
        <v>-0.04341845213475</v>
      </c>
      <c r="AA623" s="12"/>
    </row>
    <row r="624" ht="12.75" customHeight="1">
      <c r="A624" t="s" s="117">
        <v>1420</v>
      </c>
      <c r="B624" t="s" s="118">
        <v>1421</v>
      </c>
      <c r="C624" t="s" s="118">
        <v>243</v>
      </c>
      <c r="D624" t="s" s="118">
        <v>310</v>
      </c>
      <c r="E624" s="119">
        <v>1.14012513974666</v>
      </c>
      <c r="F624" s="119">
        <v>0.344466385207396</v>
      </c>
      <c r="G624" s="119">
        <v>1.48459152495406</v>
      </c>
      <c r="H624" s="119">
        <v>10.2701590985498</v>
      </c>
      <c r="I624" s="120">
        <v>10</v>
      </c>
      <c r="J624" s="121">
        <v>0.952103743960</v>
      </c>
      <c r="K624" s="119">
        <v>0.952103743960</v>
      </c>
      <c r="L624" s="121">
        <v>0.137722460837541</v>
      </c>
      <c r="M624" s="119">
        <v>0.0014219580855</v>
      </c>
      <c r="N624" s="119">
        <v>0.136300502752041</v>
      </c>
      <c r="O624" s="121">
        <v>0</v>
      </c>
      <c r="P624" s="119">
        <v>0</v>
      </c>
      <c r="Q624" s="119">
        <v>0</v>
      </c>
      <c r="R624" s="119">
        <v>0</v>
      </c>
      <c r="S624" s="119">
        <v>0</v>
      </c>
      <c r="T624" s="119">
        <v>0</v>
      </c>
      <c r="U624" s="121">
        <v>0.050298934949124</v>
      </c>
      <c r="V624" s="119">
        <v>0.0539398884117</v>
      </c>
      <c r="W624" s="119">
        <v>0.0007583776456</v>
      </c>
      <c r="X624" s="119">
        <v>0.0016875626896</v>
      </c>
      <c r="Y624" s="119">
        <v>0.002009204854</v>
      </c>
      <c r="Z624" s="122">
        <v>-0.008096098651776001</v>
      </c>
      <c r="AA624" s="12"/>
    </row>
    <row r="625" ht="12.75" customHeight="1">
      <c r="A625" t="s" s="117">
        <v>1422</v>
      </c>
      <c r="B625" t="s" s="123">
        <v>1423</v>
      </c>
      <c r="C625" t="s" s="123">
        <v>243</v>
      </c>
      <c r="D625" t="s" s="123">
        <v>310</v>
      </c>
      <c r="E625" s="124">
        <v>3.66632811</v>
      </c>
      <c r="F625" s="124">
        <v>1.09989847670604</v>
      </c>
      <c r="G625" s="124">
        <v>4.76622658670604</v>
      </c>
      <c r="H625" s="124">
        <v>39.6500003635883</v>
      </c>
      <c r="I625" s="125">
        <v>50</v>
      </c>
      <c r="J625" s="121">
        <v>3.66632811</v>
      </c>
      <c r="K625" s="124">
        <v>3.66632811</v>
      </c>
      <c r="L625" s="121">
        <v>0</v>
      </c>
      <c r="M625" s="124">
        <v>0</v>
      </c>
      <c r="N625" s="124">
        <v>0</v>
      </c>
      <c r="O625" s="121">
        <v>0</v>
      </c>
      <c r="P625" s="124">
        <v>0</v>
      </c>
      <c r="Q625" s="124">
        <v>0</v>
      </c>
      <c r="R625" s="124">
        <v>0</v>
      </c>
      <c r="S625" s="124">
        <v>0</v>
      </c>
      <c r="T625" s="124">
        <v>0</v>
      </c>
      <c r="U625" s="121">
        <v>0</v>
      </c>
      <c r="V625" s="124">
        <v>0</v>
      </c>
      <c r="W625" s="124">
        <v>0</v>
      </c>
      <c r="X625" s="124">
        <v>0</v>
      </c>
      <c r="Y625" s="124">
        <v>0</v>
      </c>
      <c r="Z625" s="126">
        <v>0</v>
      </c>
      <c r="AA625" s="12"/>
    </row>
    <row r="626" ht="12.75" customHeight="1">
      <c r="A626" t="s" s="117">
        <v>1424</v>
      </c>
      <c r="B626" t="s" s="118">
        <v>1425</v>
      </c>
      <c r="C626" t="s" s="118">
        <v>719</v>
      </c>
      <c r="D626" t="s" s="118">
        <v>310</v>
      </c>
      <c r="E626" s="119">
        <v>19.529997636474</v>
      </c>
      <c r="F626" s="119">
        <v>5.85899952375791</v>
      </c>
      <c r="G626" s="119">
        <v>25.3889971602319</v>
      </c>
      <c r="H626" s="119">
        <v>213.837835952091</v>
      </c>
      <c r="I626" s="120">
        <v>100</v>
      </c>
      <c r="J626" s="121">
        <v>16.454966024</v>
      </c>
      <c r="K626" s="119">
        <v>16.454966024</v>
      </c>
      <c r="L626" s="121">
        <v>2.145512688090</v>
      </c>
      <c r="M626" s="119">
        <v>1.0498882158</v>
      </c>
      <c r="N626" s="119">
        <v>1.095624472290</v>
      </c>
      <c r="O626" s="121">
        <v>0.023495459280</v>
      </c>
      <c r="P626" s="119">
        <v>0.023495459280</v>
      </c>
      <c r="Q626" s="119">
        <v>0</v>
      </c>
      <c r="R626" s="119">
        <v>0</v>
      </c>
      <c r="S626" s="119">
        <v>0</v>
      </c>
      <c r="T626" s="119">
        <v>0</v>
      </c>
      <c r="U626" s="121">
        <v>0.906023465104</v>
      </c>
      <c r="V626" s="119">
        <v>0.145900489204</v>
      </c>
      <c r="W626" s="119">
        <v>0.0169336809</v>
      </c>
      <c r="X626" s="119">
        <v>0</v>
      </c>
      <c r="Y626" s="119">
        <v>0.743189295</v>
      </c>
      <c r="Z626" s="122">
        <v>0</v>
      </c>
      <c r="AA626" s="12"/>
    </row>
    <row r="627" ht="12.75" customHeight="1">
      <c r="A627" t="s" s="117">
        <v>1426</v>
      </c>
      <c r="B627" t="s" s="123">
        <v>1427</v>
      </c>
      <c r="C627" t="s" s="123">
        <v>250</v>
      </c>
      <c r="D627" t="s" s="123">
        <v>310</v>
      </c>
      <c r="E627" s="124">
        <v>0.720578496</v>
      </c>
      <c r="F627" s="124">
        <v>0.216173557389965</v>
      </c>
      <c r="G627" s="124">
        <v>0.936752053389965</v>
      </c>
      <c r="H627" s="124">
        <v>6.11325005605817</v>
      </c>
      <c r="I627" s="125">
        <v>999</v>
      </c>
      <c r="J627" s="121">
        <v>0.691272672</v>
      </c>
      <c r="K627" s="124">
        <v>0.691272672</v>
      </c>
      <c r="L627" s="121">
        <v>0.029305824</v>
      </c>
      <c r="M627" s="124">
        <v>0</v>
      </c>
      <c r="N627" s="124">
        <v>0.029305824</v>
      </c>
      <c r="O627" s="121">
        <v>0</v>
      </c>
      <c r="P627" s="124">
        <v>0</v>
      </c>
      <c r="Q627" s="124">
        <v>0</v>
      </c>
      <c r="R627" s="124">
        <v>0</v>
      </c>
      <c r="S627" s="124">
        <v>0</v>
      </c>
      <c r="T627" s="124">
        <v>0</v>
      </c>
      <c r="U627" s="121">
        <v>0</v>
      </c>
      <c r="V627" s="124">
        <v>0</v>
      </c>
      <c r="W627" s="124">
        <v>0</v>
      </c>
      <c r="X627" s="124">
        <v>0</v>
      </c>
      <c r="Y627" s="124">
        <v>0</v>
      </c>
      <c r="Z627" s="126">
        <v>0</v>
      </c>
      <c r="AA627" s="12"/>
    </row>
    <row r="628" ht="12.75" customHeight="1">
      <c r="A628" t="s" s="117">
        <v>1428</v>
      </c>
      <c r="B628" t="s" s="118">
        <v>1429</v>
      </c>
      <c r="C628" t="s" s="118">
        <v>250</v>
      </c>
      <c r="D628" t="s" s="118">
        <v>310</v>
      </c>
      <c r="E628" s="119">
        <v>0.880323968</v>
      </c>
      <c r="F628" s="119">
        <v>0.264097200894279</v>
      </c>
      <c r="G628" s="119">
        <v>1.14442116889428</v>
      </c>
      <c r="H628" s="119">
        <v>7.46850006848574</v>
      </c>
      <c r="I628" s="120">
        <v>999</v>
      </c>
      <c r="J628" s="121">
        <v>0.691272672</v>
      </c>
      <c r="K628" s="119">
        <v>0.691272672</v>
      </c>
      <c r="L628" s="121">
        <v>0.189051296</v>
      </c>
      <c r="M628" s="119">
        <v>0</v>
      </c>
      <c r="N628" s="119">
        <v>0.189051296</v>
      </c>
      <c r="O628" s="121">
        <v>0</v>
      </c>
      <c r="P628" s="119">
        <v>0</v>
      </c>
      <c r="Q628" s="119">
        <v>0</v>
      </c>
      <c r="R628" s="119">
        <v>0</v>
      </c>
      <c r="S628" s="119">
        <v>0</v>
      </c>
      <c r="T628" s="119">
        <v>0</v>
      </c>
      <c r="U628" s="121">
        <v>0</v>
      </c>
      <c r="V628" s="119">
        <v>0</v>
      </c>
      <c r="W628" s="119">
        <v>0</v>
      </c>
      <c r="X628" s="119">
        <v>0</v>
      </c>
      <c r="Y628" s="119">
        <v>0</v>
      </c>
      <c r="Z628" s="122">
        <v>0</v>
      </c>
      <c r="AA628" s="12"/>
    </row>
    <row r="629" ht="12.75" customHeight="1">
      <c r="A629" t="s" s="117">
        <v>1430</v>
      </c>
      <c r="B629" t="s" s="123">
        <v>1431</v>
      </c>
      <c r="C629" t="s" s="123">
        <v>247</v>
      </c>
      <c r="D629" t="s" s="123">
        <v>310</v>
      </c>
      <c r="E629" s="124">
        <v>1.78971431243451</v>
      </c>
      <c r="F629" s="124">
        <v>0.589623292757376</v>
      </c>
      <c r="G629" s="124">
        <v>2.37933760519188</v>
      </c>
      <c r="H629" s="124">
        <v>19.9906128129803</v>
      </c>
      <c r="I629" s="125">
        <v>999</v>
      </c>
      <c r="J629" s="121">
        <v>1.519831928040</v>
      </c>
      <c r="K629" s="124">
        <v>1.519831928040</v>
      </c>
      <c r="L629" s="121">
        <v>0.273454377346466</v>
      </c>
      <c r="M629" s="124">
        <v>0.048346574907</v>
      </c>
      <c r="N629" s="124">
        <v>0.225107802439466</v>
      </c>
      <c r="O629" s="121">
        <v>0</v>
      </c>
      <c r="P629" s="124">
        <v>0</v>
      </c>
      <c r="Q629" s="124">
        <v>0</v>
      </c>
      <c r="R629" s="124">
        <v>0</v>
      </c>
      <c r="S629" s="124">
        <v>0</v>
      </c>
      <c r="T629" s="124">
        <v>0</v>
      </c>
      <c r="U629" s="121">
        <v>-0.00357199295195901</v>
      </c>
      <c r="V629" s="124">
        <v>0.083496078965916</v>
      </c>
      <c r="W629" s="124">
        <v>0.010072203105625</v>
      </c>
      <c r="X629" s="124">
        <v>0.035860707154</v>
      </c>
      <c r="Y629" s="124">
        <v>0.0426956031475</v>
      </c>
      <c r="Z629" s="126">
        <v>-0.175696585325</v>
      </c>
      <c r="AA629" s="12"/>
    </row>
    <row r="630" ht="12.75" customHeight="1">
      <c r="A630" t="s" s="117">
        <v>1432</v>
      </c>
      <c r="B630" t="s" s="118">
        <v>1433</v>
      </c>
      <c r="C630" t="s" s="118">
        <v>243</v>
      </c>
      <c r="D630" t="s" s="118">
        <v>310</v>
      </c>
      <c r="E630" s="119">
        <v>1.77944668363274</v>
      </c>
      <c r="F630" s="119">
        <v>0.53383402630248</v>
      </c>
      <c r="G630" s="119">
        <v>2.31328070993522</v>
      </c>
      <c r="H630" s="119">
        <v>7.23644216578198</v>
      </c>
      <c r="I630" s="120">
        <v>1</v>
      </c>
      <c r="J630" s="121">
        <v>1.54968668363274</v>
      </c>
      <c r="K630" s="119">
        <v>1.54968668363274</v>
      </c>
      <c r="L630" s="121">
        <v>0</v>
      </c>
      <c r="M630" s="119">
        <v>0</v>
      </c>
      <c r="N630" s="119">
        <v>0</v>
      </c>
      <c r="O630" s="121">
        <v>0.22976</v>
      </c>
      <c r="P630" s="119">
        <v>0.22976</v>
      </c>
      <c r="Q630" s="119">
        <v>0</v>
      </c>
      <c r="R630" s="119">
        <v>0</v>
      </c>
      <c r="S630" s="119">
        <v>0</v>
      </c>
      <c r="T630" s="119">
        <v>0</v>
      </c>
      <c r="U630" s="121">
        <v>0</v>
      </c>
      <c r="V630" s="119">
        <v>0</v>
      </c>
      <c r="W630" s="119">
        <v>0</v>
      </c>
      <c r="X630" s="119">
        <v>0</v>
      </c>
      <c r="Y630" s="119">
        <v>0</v>
      </c>
      <c r="Z630" s="122">
        <v>0</v>
      </c>
      <c r="AA630" s="12"/>
    </row>
    <row r="631" ht="12.75" customHeight="1">
      <c r="A631" t="s" s="117">
        <v>1434</v>
      </c>
      <c r="B631" t="s" s="123">
        <v>1435</v>
      </c>
      <c r="C631" t="s" s="123">
        <v>250</v>
      </c>
      <c r="D631" t="s" s="123">
        <v>310</v>
      </c>
      <c r="E631" s="124">
        <v>34.0878800217412</v>
      </c>
      <c r="F631" s="124">
        <v>10.9363178471964</v>
      </c>
      <c r="G631" s="124">
        <v>45.0241978689377</v>
      </c>
      <c r="H631" s="124">
        <v>466.633642336883</v>
      </c>
      <c r="I631" s="125">
        <v>100</v>
      </c>
      <c r="J631" s="121">
        <v>23.4024423140842</v>
      </c>
      <c r="K631" s="124">
        <v>23.4024423140842</v>
      </c>
      <c r="L631" s="121">
        <v>9.91241181641389</v>
      </c>
      <c r="M631" s="124">
        <v>1.92421050192261</v>
      </c>
      <c r="N631" s="124">
        <v>7.98820131449128</v>
      </c>
      <c r="O631" s="121">
        <v>0</v>
      </c>
      <c r="P631" s="124">
        <v>0</v>
      </c>
      <c r="Q631" s="124">
        <v>0</v>
      </c>
      <c r="R631" s="124">
        <v>0</v>
      </c>
      <c r="S631" s="124">
        <v>0</v>
      </c>
      <c r="T631" s="124">
        <v>0</v>
      </c>
      <c r="U631" s="121">
        <v>0.773025891243138</v>
      </c>
      <c r="V631" s="124">
        <v>0.4989240490902</v>
      </c>
      <c r="W631" s="124">
        <v>1.89221092537276</v>
      </c>
      <c r="X631" s="124">
        <v>0.728730309167626</v>
      </c>
      <c r="Y631" s="124">
        <v>0.0196719612920557</v>
      </c>
      <c r="Z631" s="126">
        <v>-2.3665113536795</v>
      </c>
      <c r="AA631" s="12"/>
    </row>
    <row r="632" ht="12.75" customHeight="1">
      <c r="A632" t="s" s="117">
        <v>1436</v>
      </c>
      <c r="B632" t="s" s="118">
        <v>1437</v>
      </c>
      <c r="C632" t="s" s="118">
        <v>250</v>
      </c>
      <c r="D632" t="s" s="118">
        <v>310</v>
      </c>
      <c r="E632" s="119">
        <v>32.0206101383824</v>
      </c>
      <c r="F632" s="119">
        <v>10.3126197582038</v>
      </c>
      <c r="G632" s="119">
        <v>42.3332298965862</v>
      </c>
      <c r="H632" s="119">
        <v>429.981383837590</v>
      </c>
      <c r="I632" s="120">
        <v>100</v>
      </c>
      <c r="J632" s="121">
        <v>21.4159776999026</v>
      </c>
      <c r="K632" s="119">
        <v>21.4159776999026</v>
      </c>
      <c r="L632" s="121">
        <v>9.824843612174661</v>
      </c>
      <c r="M632" s="119">
        <v>1.92019403299286</v>
      </c>
      <c r="N632" s="119">
        <v>7.9046495791818</v>
      </c>
      <c r="O632" s="121">
        <v>0</v>
      </c>
      <c r="P632" s="119">
        <v>0</v>
      </c>
      <c r="Q632" s="119">
        <v>0</v>
      </c>
      <c r="R632" s="119">
        <v>0</v>
      </c>
      <c r="S632" s="119">
        <v>0</v>
      </c>
      <c r="T632" s="119">
        <v>0</v>
      </c>
      <c r="U632" s="121">
        <v>0.779788826305181</v>
      </c>
      <c r="V632" s="119">
        <v>0.4989240490902</v>
      </c>
      <c r="W632" s="119">
        <v>1.88815429175371</v>
      </c>
      <c r="X632" s="119">
        <v>0.727864589166342</v>
      </c>
      <c r="Y632" s="119">
        <v>0.0196335859695674</v>
      </c>
      <c r="Z632" s="122">
        <v>-2.35478768967464</v>
      </c>
      <c r="AA632" s="12"/>
    </row>
    <row r="633" ht="12.75" customHeight="1">
      <c r="A633" t="s" s="117">
        <v>1438</v>
      </c>
      <c r="B633" t="s" s="123">
        <v>1439</v>
      </c>
      <c r="C633" t="s" s="123">
        <v>247</v>
      </c>
      <c r="D633" t="s" s="123">
        <v>310</v>
      </c>
      <c r="E633" s="124">
        <v>1.43624286638397</v>
      </c>
      <c r="F633" s="124">
        <v>0.454589381329604</v>
      </c>
      <c r="G633" s="124">
        <v>1.89083224771357</v>
      </c>
      <c r="H633" s="124">
        <v>20.4191206304992</v>
      </c>
      <c r="I633" s="125">
        <v>100</v>
      </c>
      <c r="J633" s="121">
        <v>0.776026173634183</v>
      </c>
      <c r="K633" s="124">
        <v>0.776026173634183</v>
      </c>
      <c r="L633" s="121">
        <v>0.5874871157456431</v>
      </c>
      <c r="M633" s="124">
        <v>0.2136205675872</v>
      </c>
      <c r="N633" s="124">
        <v>0.373866548158443</v>
      </c>
      <c r="O633" s="121">
        <v>0</v>
      </c>
      <c r="P633" s="124">
        <v>0</v>
      </c>
      <c r="Q633" s="124">
        <v>0</v>
      </c>
      <c r="R633" s="124">
        <v>0</v>
      </c>
      <c r="S633" s="124">
        <v>0</v>
      </c>
      <c r="T633" s="124">
        <v>0</v>
      </c>
      <c r="U633" s="121">
        <v>0.07272957700414361</v>
      </c>
      <c r="V633" s="124">
        <v>0.124292800476</v>
      </c>
      <c r="W633" s="124">
        <v>0.00143837848842048</v>
      </c>
      <c r="X633" s="124">
        <v>0.0249475435376112</v>
      </c>
      <c r="Y633" s="124">
        <v>0.00110586567096</v>
      </c>
      <c r="Z633" s="126">
        <v>-0.079055011168848</v>
      </c>
      <c r="AA633" s="12"/>
    </row>
    <row r="634" ht="12.75" customHeight="1">
      <c r="A634" t="s" s="117">
        <v>1440</v>
      </c>
      <c r="B634" t="s" s="118">
        <v>1441</v>
      </c>
      <c r="C634" t="s" s="118">
        <v>250</v>
      </c>
      <c r="D634" t="s" s="118">
        <v>310</v>
      </c>
      <c r="E634" s="119">
        <v>0.131119803160618</v>
      </c>
      <c r="F634" s="119">
        <v>0.0393359425112551</v>
      </c>
      <c r="G634" s="119">
        <v>0.170455745671873</v>
      </c>
      <c r="H634" s="119">
        <v>1.28016803541907</v>
      </c>
      <c r="I634" s="120">
        <v>999</v>
      </c>
      <c r="J634" s="121">
        <v>0</v>
      </c>
      <c r="K634" s="119">
        <v>0</v>
      </c>
      <c r="L634" s="121">
        <v>0.131119803160618</v>
      </c>
      <c r="M634" s="119">
        <v>0</v>
      </c>
      <c r="N634" s="119">
        <v>0.131119803160618</v>
      </c>
      <c r="O634" s="121">
        <v>0</v>
      </c>
      <c r="P634" s="119">
        <v>0</v>
      </c>
      <c r="Q634" s="119">
        <v>0</v>
      </c>
      <c r="R634" s="119">
        <v>0</v>
      </c>
      <c r="S634" s="119">
        <v>0</v>
      </c>
      <c r="T634" s="119">
        <v>0</v>
      </c>
      <c r="U634" s="121">
        <v>0</v>
      </c>
      <c r="V634" s="119">
        <v>0</v>
      </c>
      <c r="W634" s="119">
        <v>0</v>
      </c>
      <c r="X634" s="119">
        <v>0</v>
      </c>
      <c r="Y634" s="119">
        <v>0</v>
      </c>
      <c r="Z634" s="122">
        <v>0</v>
      </c>
      <c r="AA634" s="12"/>
    </row>
    <row r="635" ht="12.75" customHeight="1">
      <c r="A635" t="s" s="117">
        <v>1442</v>
      </c>
      <c r="B635" t="s" s="123">
        <v>1443</v>
      </c>
      <c r="C635" t="s" s="123">
        <v>250</v>
      </c>
      <c r="D635" t="s" s="123">
        <v>310</v>
      </c>
      <c r="E635" s="124">
        <v>0.441336602500512</v>
      </c>
      <c r="F635" s="124">
        <v>0.132400986011296</v>
      </c>
      <c r="G635" s="124">
        <v>0.573737588511807</v>
      </c>
      <c r="H635" s="124">
        <v>4.49690274916255</v>
      </c>
      <c r="I635" s="125">
        <v>999</v>
      </c>
      <c r="J635" s="121">
        <v>0</v>
      </c>
      <c r="K635" s="124">
        <v>0</v>
      </c>
      <c r="L635" s="121">
        <v>0.441336602500512</v>
      </c>
      <c r="M635" s="124">
        <v>0</v>
      </c>
      <c r="N635" s="124">
        <v>0.441336602500512</v>
      </c>
      <c r="O635" s="121">
        <v>0</v>
      </c>
      <c r="P635" s="124">
        <v>0</v>
      </c>
      <c r="Q635" s="124">
        <v>0</v>
      </c>
      <c r="R635" s="124">
        <v>0</v>
      </c>
      <c r="S635" s="124">
        <v>0</v>
      </c>
      <c r="T635" s="124">
        <v>0</v>
      </c>
      <c r="U635" s="121">
        <v>0</v>
      </c>
      <c r="V635" s="124">
        <v>0</v>
      </c>
      <c r="W635" s="124">
        <v>0</v>
      </c>
      <c r="X635" s="124">
        <v>0</v>
      </c>
      <c r="Y635" s="124">
        <v>0</v>
      </c>
      <c r="Z635" s="126">
        <v>0</v>
      </c>
      <c r="AA635" s="12"/>
    </row>
    <row r="636" ht="12.75" customHeight="1">
      <c r="A636" t="s" s="117">
        <v>1444</v>
      </c>
      <c r="B636" t="s" s="118">
        <v>1445</v>
      </c>
      <c r="C636" t="s" s="118">
        <v>250</v>
      </c>
      <c r="D636" t="s" s="118">
        <v>310</v>
      </c>
      <c r="E636" s="119">
        <v>0.28916286199255</v>
      </c>
      <c r="F636" s="119">
        <v>0.08674886204485489</v>
      </c>
      <c r="G636" s="119">
        <v>0.375911724037405</v>
      </c>
      <c r="H636" s="119">
        <v>3.13203299278057</v>
      </c>
      <c r="I636" s="120">
        <v>7</v>
      </c>
      <c r="J636" s="121">
        <v>0</v>
      </c>
      <c r="K636" s="119">
        <v>0</v>
      </c>
      <c r="L636" s="121">
        <v>0.26959649322375</v>
      </c>
      <c r="M636" s="119">
        <v>0.256758564975</v>
      </c>
      <c r="N636" s="119">
        <v>0.01283792824875</v>
      </c>
      <c r="O636" s="121">
        <v>0</v>
      </c>
      <c r="P636" s="119">
        <v>0</v>
      </c>
      <c r="Q636" s="119">
        <v>0</v>
      </c>
      <c r="R636" s="119">
        <v>0</v>
      </c>
      <c r="S636" s="119">
        <v>0</v>
      </c>
      <c r="T636" s="119">
        <v>0</v>
      </c>
      <c r="U636" s="121">
        <v>0.0195663687688</v>
      </c>
      <c r="V636" s="119">
        <v>0.0195663687688</v>
      </c>
      <c r="W636" s="119">
        <v>0</v>
      </c>
      <c r="X636" s="119">
        <v>0</v>
      </c>
      <c r="Y636" s="119">
        <v>0</v>
      </c>
      <c r="Z636" s="122">
        <v>0</v>
      </c>
      <c r="AA636" s="12"/>
    </row>
    <row r="637" ht="12.75" customHeight="1">
      <c r="A637" t="s" s="117">
        <v>1446</v>
      </c>
      <c r="B637" t="s" s="123">
        <v>1447</v>
      </c>
      <c r="C637" t="s" s="123">
        <v>250</v>
      </c>
      <c r="D637" t="s" s="123">
        <v>310</v>
      </c>
      <c r="E637" s="124">
        <v>121.780736230303</v>
      </c>
      <c r="F637" s="124">
        <v>36.5342223208304</v>
      </c>
      <c r="G637" s="124">
        <v>158.314958551133</v>
      </c>
      <c r="H637" s="124">
        <v>2031.6395895271</v>
      </c>
      <c r="I637" s="125">
        <v>999</v>
      </c>
      <c r="J637" s="121">
        <v>0</v>
      </c>
      <c r="K637" s="124">
        <v>0</v>
      </c>
      <c r="L637" s="121">
        <v>0</v>
      </c>
      <c r="M637" s="124">
        <v>0</v>
      </c>
      <c r="N637" s="124">
        <v>0</v>
      </c>
      <c r="O637" s="121">
        <v>0</v>
      </c>
      <c r="P637" s="124">
        <v>0</v>
      </c>
      <c r="Q637" s="124">
        <v>0</v>
      </c>
      <c r="R637" s="124">
        <v>0</v>
      </c>
      <c r="S637" s="124">
        <v>0</v>
      </c>
      <c r="T637" s="124">
        <v>0</v>
      </c>
      <c r="U637" s="121">
        <v>121.780736230303</v>
      </c>
      <c r="V637" s="124">
        <v>0.11648977406282</v>
      </c>
      <c r="W637" s="124">
        <v>0.024897800240</v>
      </c>
      <c r="X637" s="124">
        <v>121.639348656</v>
      </c>
      <c r="Y637" s="124">
        <v>0</v>
      </c>
      <c r="Z637" s="126">
        <v>0</v>
      </c>
      <c r="AA637" s="12"/>
    </row>
    <row r="638" ht="12.75" customHeight="1">
      <c r="A638" t="s" s="117">
        <v>1448</v>
      </c>
      <c r="B638" t="s" s="118">
        <v>1449</v>
      </c>
      <c r="C638" t="s" s="118">
        <v>250</v>
      </c>
      <c r="D638" t="s" s="118">
        <v>310</v>
      </c>
      <c r="E638" s="119">
        <v>0.2156365456588</v>
      </c>
      <c r="F638" s="119">
        <v>0.0646909662682279</v>
      </c>
      <c r="G638" s="119">
        <v>0.280327511927028</v>
      </c>
      <c r="H638" s="119">
        <v>2.32994214132544</v>
      </c>
      <c r="I638" s="120">
        <v>5</v>
      </c>
      <c r="J638" s="121">
        <v>0</v>
      </c>
      <c r="K638" s="119">
        <v>0</v>
      </c>
      <c r="L638" s="121">
        <v>0.196070176890</v>
      </c>
      <c r="M638" s="119">
        <v>0.1867335018</v>
      </c>
      <c r="N638" s="119">
        <v>0.009336675090</v>
      </c>
      <c r="O638" s="121">
        <v>0</v>
      </c>
      <c r="P638" s="119">
        <v>0</v>
      </c>
      <c r="Q638" s="119">
        <v>0</v>
      </c>
      <c r="R638" s="119">
        <v>0</v>
      </c>
      <c r="S638" s="119">
        <v>0</v>
      </c>
      <c r="T638" s="119">
        <v>0</v>
      </c>
      <c r="U638" s="121">
        <v>0.0195663687688</v>
      </c>
      <c r="V638" s="119">
        <v>0.0195663687688</v>
      </c>
      <c r="W638" s="119">
        <v>0</v>
      </c>
      <c r="X638" s="119">
        <v>0</v>
      </c>
      <c r="Y638" s="119">
        <v>0</v>
      </c>
      <c r="Z638" s="122">
        <v>0</v>
      </c>
      <c r="AA638" s="12"/>
    </row>
    <row r="639" ht="12.75" customHeight="1">
      <c r="A639" t="s" s="117">
        <v>1450</v>
      </c>
      <c r="B639" t="s" s="123">
        <v>1451</v>
      </c>
      <c r="C639" t="s" s="123">
        <v>349</v>
      </c>
      <c r="D639" t="s" s="123">
        <v>310</v>
      </c>
      <c r="E639" s="124">
        <v>0.6296265956304</v>
      </c>
      <c r="F639" s="124">
        <v>0.188887986194854</v>
      </c>
      <c r="G639" s="124">
        <v>0.8185145818252541</v>
      </c>
      <c r="H639" s="124">
        <v>6.14726167557005</v>
      </c>
      <c r="I639" s="125">
        <v>999</v>
      </c>
      <c r="J639" s="121">
        <v>0</v>
      </c>
      <c r="K639" s="124">
        <v>0</v>
      </c>
      <c r="L639" s="121">
        <v>0.6296265956304</v>
      </c>
      <c r="M639" s="124">
        <v>0</v>
      </c>
      <c r="N639" s="124">
        <v>0.6296265956304</v>
      </c>
      <c r="O639" s="121">
        <v>0</v>
      </c>
      <c r="P639" s="124">
        <v>0</v>
      </c>
      <c r="Q639" s="124">
        <v>0</v>
      </c>
      <c r="R639" s="124">
        <v>0</v>
      </c>
      <c r="S639" s="124">
        <v>0</v>
      </c>
      <c r="T639" s="124">
        <v>0</v>
      </c>
      <c r="U639" s="121">
        <v>0</v>
      </c>
      <c r="V639" s="124">
        <v>0</v>
      </c>
      <c r="W639" s="124">
        <v>0</v>
      </c>
      <c r="X639" s="124">
        <v>0</v>
      </c>
      <c r="Y639" s="124">
        <v>0</v>
      </c>
      <c r="Z639" s="126">
        <v>0</v>
      </c>
      <c r="AA639" s="12"/>
    </row>
    <row r="640" ht="12.75" customHeight="1">
      <c r="A640" t="s" s="117">
        <v>1452</v>
      </c>
      <c r="B640" t="s" s="118">
        <v>1453</v>
      </c>
      <c r="C640" t="s" s="118">
        <v>374</v>
      </c>
      <c r="D640" t="s" s="118">
        <v>310</v>
      </c>
      <c r="E640" s="119">
        <v>2221.6797549186</v>
      </c>
      <c r="F640" s="119">
        <v>976.796620207198</v>
      </c>
      <c r="G640" s="119">
        <v>3198.4763751258</v>
      </c>
      <c r="H640" s="119">
        <v>19762.7485822278</v>
      </c>
      <c r="I640" s="120">
        <v>10</v>
      </c>
      <c r="J640" s="121">
        <v>3133.5585381828</v>
      </c>
      <c r="K640" s="119">
        <v>3133.5585381828</v>
      </c>
      <c r="L640" s="121">
        <v>113.321871142556</v>
      </c>
      <c r="M640" s="119">
        <v>18.253199800950</v>
      </c>
      <c r="N640" s="119">
        <v>95.0686713416063</v>
      </c>
      <c r="O640" s="121">
        <v>0</v>
      </c>
      <c r="P640" s="119">
        <v>0</v>
      </c>
      <c r="Q640" s="119">
        <v>0</v>
      </c>
      <c r="R640" s="119">
        <v>0</v>
      </c>
      <c r="S640" s="119">
        <v>0</v>
      </c>
      <c r="T640" s="119">
        <v>0</v>
      </c>
      <c r="U640" s="121">
        <v>-1025.200654406760</v>
      </c>
      <c r="V640" s="119">
        <v>0.248529219150</v>
      </c>
      <c r="W640" s="119">
        <v>6.176210572035</v>
      </c>
      <c r="X640" s="119">
        <v>2.625486761080</v>
      </c>
      <c r="Y640" s="119">
        <v>0.057968765010</v>
      </c>
      <c r="Z640" s="122">
        <v>-1034.308849724030</v>
      </c>
      <c r="AA640" s="12"/>
    </row>
    <row r="641" ht="12.75" customHeight="1">
      <c r="A641" t="s" s="117">
        <v>1454</v>
      </c>
      <c r="B641" t="s" s="123">
        <v>1455</v>
      </c>
      <c r="C641" t="s" s="123">
        <v>349</v>
      </c>
      <c r="D641" t="s" s="123">
        <v>310</v>
      </c>
      <c r="E641" s="124">
        <v>0.9195581108550001</v>
      </c>
      <c r="F641" s="124">
        <v>0.275867444218487</v>
      </c>
      <c r="G641" s="124">
        <v>1.19542555507349</v>
      </c>
      <c r="H641" s="124">
        <v>15.4107495213157</v>
      </c>
      <c r="I641" s="125">
        <v>999</v>
      </c>
      <c r="J641" s="121">
        <v>0</v>
      </c>
      <c r="K641" s="124">
        <v>0</v>
      </c>
      <c r="L641" s="121">
        <v>0.9195581108550001</v>
      </c>
      <c r="M641" s="124">
        <v>0</v>
      </c>
      <c r="N641" s="124">
        <v>0.9195581108550001</v>
      </c>
      <c r="O641" s="121">
        <v>0</v>
      </c>
      <c r="P641" s="124">
        <v>0</v>
      </c>
      <c r="Q641" s="124">
        <v>0</v>
      </c>
      <c r="R641" s="124">
        <v>0</v>
      </c>
      <c r="S641" s="124">
        <v>0</v>
      </c>
      <c r="T641" s="124">
        <v>0</v>
      </c>
      <c r="U641" s="121">
        <v>0</v>
      </c>
      <c r="V641" s="124">
        <v>0</v>
      </c>
      <c r="W641" s="124">
        <v>0</v>
      </c>
      <c r="X641" s="124">
        <v>0</v>
      </c>
      <c r="Y641" s="124">
        <v>0</v>
      </c>
      <c r="Z641" s="126">
        <v>0</v>
      </c>
      <c r="AA641" s="12"/>
    </row>
    <row r="642" ht="12.75" customHeight="1">
      <c r="A642" t="s" s="117">
        <v>1456</v>
      </c>
      <c r="B642" t="s" s="118">
        <v>1457</v>
      </c>
      <c r="C642" t="s" s="118">
        <v>374</v>
      </c>
      <c r="D642" t="s" s="118">
        <v>310</v>
      </c>
      <c r="E642" s="119">
        <v>0.0815492730387201</v>
      </c>
      <c r="F642" s="119">
        <v>0.035167501281137</v>
      </c>
      <c r="G642" s="119">
        <v>0.116716774319857</v>
      </c>
      <c r="H642" s="119">
        <v>1.33903993999231</v>
      </c>
      <c r="I642" s="120">
        <v>60</v>
      </c>
      <c r="J642" s="121">
        <v>0.0841244836394473</v>
      </c>
      <c r="K642" s="119">
        <v>0.0841244836394473</v>
      </c>
      <c r="L642" s="121">
        <v>0.00435478112247504</v>
      </c>
      <c r="M642" s="119">
        <v>0.000940460745416202</v>
      </c>
      <c r="N642" s="119">
        <v>0.00341432037705884</v>
      </c>
      <c r="O642" s="121">
        <v>0</v>
      </c>
      <c r="P642" s="119">
        <v>0</v>
      </c>
      <c r="Q642" s="119">
        <v>0</v>
      </c>
      <c r="R642" s="119">
        <v>0</v>
      </c>
      <c r="S642" s="119">
        <v>0</v>
      </c>
      <c r="T642" s="119">
        <v>0</v>
      </c>
      <c r="U642" s="121">
        <v>-0.00692999172320231</v>
      </c>
      <c r="V642" s="119">
        <v>0</v>
      </c>
      <c r="W642" s="119">
        <v>0.0004702303727081</v>
      </c>
      <c r="X642" s="119">
        <v>0.0279675211259103</v>
      </c>
      <c r="Y642" s="119">
        <v>0.000307983351812813</v>
      </c>
      <c r="Z642" s="122">
        <v>-0.0356757265736335</v>
      </c>
      <c r="AA642" s="12"/>
    </row>
    <row r="643" ht="12.75" customHeight="1">
      <c r="A643" t="s" s="117">
        <v>1458</v>
      </c>
      <c r="B643" t="s" s="123">
        <v>1459</v>
      </c>
      <c r="C643" t="s" s="123">
        <v>349</v>
      </c>
      <c r="D643" t="s" s="123">
        <v>310</v>
      </c>
      <c r="E643" s="124">
        <v>0.48183924193382</v>
      </c>
      <c r="F643" s="124">
        <v>0.144551778324117</v>
      </c>
      <c r="G643" s="124">
        <v>0.626391020257937</v>
      </c>
      <c r="H643" s="124">
        <v>4.70436275449875</v>
      </c>
      <c r="I643" s="125">
        <v>999</v>
      </c>
      <c r="J643" s="121">
        <v>0</v>
      </c>
      <c r="K643" s="124">
        <v>0</v>
      </c>
      <c r="L643" s="121">
        <v>0.48183924193382</v>
      </c>
      <c r="M643" s="124">
        <v>0</v>
      </c>
      <c r="N643" s="124">
        <v>0.48183924193382</v>
      </c>
      <c r="O643" s="121">
        <v>0</v>
      </c>
      <c r="P643" s="124">
        <v>0</v>
      </c>
      <c r="Q643" s="124">
        <v>0</v>
      </c>
      <c r="R643" s="124">
        <v>0</v>
      </c>
      <c r="S643" s="124">
        <v>0</v>
      </c>
      <c r="T643" s="124">
        <v>0</v>
      </c>
      <c r="U643" s="121">
        <v>0</v>
      </c>
      <c r="V643" s="124">
        <v>0</v>
      </c>
      <c r="W643" s="124">
        <v>0</v>
      </c>
      <c r="X643" s="124">
        <v>0</v>
      </c>
      <c r="Y643" s="124">
        <v>0</v>
      </c>
      <c r="Z643" s="126">
        <v>0</v>
      </c>
      <c r="AA643" s="12"/>
    </row>
    <row r="644" ht="12.75" customHeight="1">
      <c r="A644" t="s" s="117">
        <v>1460</v>
      </c>
      <c r="B644" t="s" s="118">
        <v>1461</v>
      </c>
      <c r="C644" t="s" s="118">
        <v>349</v>
      </c>
      <c r="D644" t="s" s="118">
        <v>310</v>
      </c>
      <c r="E644" s="119">
        <v>0.3978890291831</v>
      </c>
      <c r="F644" s="119">
        <v>0.119366713498137</v>
      </c>
      <c r="G644" s="119">
        <v>0.517255742681237</v>
      </c>
      <c r="H644" s="119">
        <v>3.88472786442274</v>
      </c>
      <c r="I644" s="120">
        <v>999</v>
      </c>
      <c r="J644" s="121">
        <v>0</v>
      </c>
      <c r="K644" s="119">
        <v>0</v>
      </c>
      <c r="L644" s="121">
        <v>0.3978890291831</v>
      </c>
      <c r="M644" s="119">
        <v>0</v>
      </c>
      <c r="N644" s="119">
        <v>0.3978890291831</v>
      </c>
      <c r="O644" s="121">
        <v>0</v>
      </c>
      <c r="P644" s="119">
        <v>0</v>
      </c>
      <c r="Q644" s="119">
        <v>0</v>
      </c>
      <c r="R644" s="119">
        <v>0</v>
      </c>
      <c r="S644" s="119">
        <v>0</v>
      </c>
      <c r="T644" s="119">
        <v>0</v>
      </c>
      <c r="U644" s="121">
        <v>0</v>
      </c>
      <c r="V644" s="119">
        <v>0</v>
      </c>
      <c r="W644" s="119">
        <v>0</v>
      </c>
      <c r="X644" s="119">
        <v>0</v>
      </c>
      <c r="Y644" s="119">
        <v>0</v>
      </c>
      <c r="Z644" s="122">
        <v>0</v>
      </c>
      <c r="AA644" s="12"/>
    </row>
    <row r="645" ht="12.75" customHeight="1">
      <c r="A645" t="s" s="117">
        <v>1462</v>
      </c>
      <c r="B645" t="s" s="123">
        <v>1463</v>
      </c>
      <c r="C645" t="s" s="123">
        <v>247</v>
      </c>
      <c r="D645" t="s" s="123">
        <v>310</v>
      </c>
      <c r="E645" s="124">
        <v>23.3352926115058</v>
      </c>
      <c r="F645" s="124">
        <v>9.982088760924251</v>
      </c>
      <c r="G645" s="124">
        <v>33.3173813724301</v>
      </c>
      <c r="H645" s="124">
        <v>236.916434481665</v>
      </c>
      <c r="I645" s="125">
        <v>50</v>
      </c>
      <c r="J645" s="121">
        <v>30.3788636044515</v>
      </c>
      <c r="K645" s="124">
        <v>30.3788636044515</v>
      </c>
      <c r="L645" s="121">
        <v>1.83706964113468</v>
      </c>
      <c r="M645" s="124">
        <v>0.1006592341725</v>
      </c>
      <c r="N645" s="124">
        <v>1.73641040696218</v>
      </c>
      <c r="O645" s="121">
        <v>0</v>
      </c>
      <c r="P645" s="124">
        <v>0</v>
      </c>
      <c r="Q645" s="124">
        <v>0</v>
      </c>
      <c r="R645" s="124">
        <v>0</v>
      </c>
      <c r="S645" s="124">
        <v>0</v>
      </c>
      <c r="T645" s="124">
        <v>0</v>
      </c>
      <c r="U645" s="121">
        <v>-8.880640634080329</v>
      </c>
      <c r="V645" s="124">
        <v>1.0083526618244</v>
      </c>
      <c r="W645" s="124">
        <v>0.0483157036896075</v>
      </c>
      <c r="X645" s="124">
        <v>0</v>
      </c>
      <c r="Y645" s="124">
        <v>0.001026269805465</v>
      </c>
      <c r="Z645" s="126">
        <v>-9.938335269399801</v>
      </c>
      <c r="AA645" s="12"/>
    </row>
    <row r="646" ht="12.75" customHeight="1">
      <c r="A646" t="s" s="117">
        <v>1464</v>
      </c>
      <c r="B646" t="s" s="118">
        <v>1465</v>
      </c>
      <c r="C646" t="s" s="118">
        <v>349</v>
      </c>
      <c r="D646" t="s" s="118">
        <v>310</v>
      </c>
      <c r="E646" s="119">
        <v>0.6296265956304</v>
      </c>
      <c r="F646" s="119">
        <v>0.188887986194854</v>
      </c>
      <c r="G646" s="119">
        <v>0.8185145818252541</v>
      </c>
      <c r="H646" s="119">
        <v>6.14726167557005</v>
      </c>
      <c r="I646" s="120">
        <v>999</v>
      </c>
      <c r="J646" s="121">
        <v>0</v>
      </c>
      <c r="K646" s="119">
        <v>0</v>
      </c>
      <c r="L646" s="121">
        <v>0.6296265956304</v>
      </c>
      <c r="M646" s="119">
        <v>0</v>
      </c>
      <c r="N646" s="119">
        <v>0.6296265956304</v>
      </c>
      <c r="O646" s="121">
        <v>0</v>
      </c>
      <c r="P646" s="119">
        <v>0</v>
      </c>
      <c r="Q646" s="119">
        <v>0</v>
      </c>
      <c r="R646" s="119">
        <v>0</v>
      </c>
      <c r="S646" s="119">
        <v>0</v>
      </c>
      <c r="T646" s="119">
        <v>0</v>
      </c>
      <c r="U646" s="121">
        <v>0</v>
      </c>
      <c r="V646" s="119">
        <v>0</v>
      </c>
      <c r="W646" s="119">
        <v>0</v>
      </c>
      <c r="X646" s="119">
        <v>0</v>
      </c>
      <c r="Y646" s="119">
        <v>0</v>
      </c>
      <c r="Z646" s="122">
        <v>0</v>
      </c>
      <c r="AA646" s="12"/>
    </row>
    <row r="647" ht="12.75" customHeight="1">
      <c r="A647" t="s" s="117">
        <v>1466</v>
      </c>
      <c r="B647" t="s" s="123">
        <v>1467</v>
      </c>
      <c r="C647" t="s" s="123">
        <v>349</v>
      </c>
      <c r="D647" t="s" s="123">
        <v>310</v>
      </c>
      <c r="E647" s="124">
        <v>0.48183924193382</v>
      </c>
      <c r="F647" s="124">
        <v>0.144551778324117</v>
      </c>
      <c r="G647" s="124">
        <v>0.626391020257937</v>
      </c>
      <c r="H647" s="124">
        <v>4.70436275449875</v>
      </c>
      <c r="I647" s="125">
        <v>999</v>
      </c>
      <c r="J647" s="121">
        <v>0</v>
      </c>
      <c r="K647" s="124">
        <v>0</v>
      </c>
      <c r="L647" s="121">
        <v>0.48183924193382</v>
      </c>
      <c r="M647" s="124">
        <v>0</v>
      </c>
      <c r="N647" s="124">
        <v>0.48183924193382</v>
      </c>
      <c r="O647" s="121">
        <v>0</v>
      </c>
      <c r="P647" s="124">
        <v>0</v>
      </c>
      <c r="Q647" s="124">
        <v>0</v>
      </c>
      <c r="R647" s="124">
        <v>0</v>
      </c>
      <c r="S647" s="124">
        <v>0</v>
      </c>
      <c r="T647" s="124">
        <v>0</v>
      </c>
      <c r="U647" s="121">
        <v>0</v>
      </c>
      <c r="V647" s="124">
        <v>0</v>
      </c>
      <c r="W647" s="124">
        <v>0</v>
      </c>
      <c r="X647" s="124">
        <v>0</v>
      </c>
      <c r="Y647" s="124">
        <v>0</v>
      </c>
      <c r="Z647" s="126">
        <v>0</v>
      </c>
      <c r="AA647" s="12"/>
    </row>
    <row r="648" ht="12.75" customHeight="1">
      <c r="A648" t="s" s="117">
        <v>1468</v>
      </c>
      <c r="B648" t="s" s="118">
        <v>1469</v>
      </c>
      <c r="C648" t="s" s="118">
        <v>349</v>
      </c>
      <c r="D648" t="s" s="118">
        <v>310</v>
      </c>
      <c r="E648" s="119">
        <v>0.3978890291831</v>
      </c>
      <c r="F648" s="119">
        <v>0.119366713498137</v>
      </c>
      <c r="G648" s="119">
        <v>0.517255742681237</v>
      </c>
      <c r="H648" s="119">
        <v>3.88472786442274</v>
      </c>
      <c r="I648" s="120">
        <v>999</v>
      </c>
      <c r="J648" s="121">
        <v>0</v>
      </c>
      <c r="K648" s="119">
        <v>0</v>
      </c>
      <c r="L648" s="121">
        <v>0.3978890291831</v>
      </c>
      <c r="M648" s="119">
        <v>0</v>
      </c>
      <c r="N648" s="119">
        <v>0.3978890291831</v>
      </c>
      <c r="O648" s="121">
        <v>0</v>
      </c>
      <c r="P648" s="119">
        <v>0</v>
      </c>
      <c r="Q648" s="119">
        <v>0</v>
      </c>
      <c r="R648" s="119">
        <v>0</v>
      </c>
      <c r="S648" s="119">
        <v>0</v>
      </c>
      <c r="T648" s="119">
        <v>0</v>
      </c>
      <c r="U648" s="121">
        <v>0</v>
      </c>
      <c r="V648" s="119">
        <v>0</v>
      </c>
      <c r="W648" s="119">
        <v>0</v>
      </c>
      <c r="X648" s="119">
        <v>0</v>
      </c>
      <c r="Y648" s="119">
        <v>0</v>
      </c>
      <c r="Z648" s="122">
        <v>0</v>
      </c>
      <c r="AA648" s="12"/>
    </row>
    <row r="649" ht="12.75" customHeight="1">
      <c r="A649" t="s" s="117">
        <v>1470</v>
      </c>
      <c r="B649" t="s" s="123">
        <v>1471</v>
      </c>
      <c r="C649" t="s" s="123">
        <v>349</v>
      </c>
      <c r="D649" t="s" s="123">
        <v>310</v>
      </c>
      <c r="E649" s="124">
        <v>0.6296265956304</v>
      </c>
      <c r="F649" s="124">
        <v>0.188887986194854</v>
      </c>
      <c r="G649" s="124">
        <v>0.8185145818252541</v>
      </c>
      <c r="H649" s="124">
        <v>6.14726167557005</v>
      </c>
      <c r="I649" s="125">
        <v>999</v>
      </c>
      <c r="J649" s="121">
        <v>0</v>
      </c>
      <c r="K649" s="124">
        <v>0</v>
      </c>
      <c r="L649" s="121">
        <v>0.6296265956304</v>
      </c>
      <c r="M649" s="124">
        <v>0</v>
      </c>
      <c r="N649" s="124">
        <v>0.6296265956304</v>
      </c>
      <c r="O649" s="121">
        <v>0</v>
      </c>
      <c r="P649" s="124">
        <v>0</v>
      </c>
      <c r="Q649" s="124">
        <v>0</v>
      </c>
      <c r="R649" s="124">
        <v>0</v>
      </c>
      <c r="S649" s="124">
        <v>0</v>
      </c>
      <c r="T649" s="124">
        <v>0</v>
      </c>
      <c r="U649" s="121">
        <v>0</v>
      </c>
      <c r="V649" s="124">
        <v>0</v>
      </c>
      <c r="W649" s="124">
        <v>0</v>
      </c>
      <c r="X649" s="124">
        <v>0</v>
      </c>
      <c r="Y649" s="124">
        <v>0</v>
      </c>
      <c r="Z649" s="126">
        <v>0</v>
      </c>
      <c r="AA649" s="12"/>
    </row>
    <row r="650" ht="12.75" customHeight="1">
      <c r="A650" t="s" s="117">
        <v>1472</v>
      </c>
      <c r="B650" t="s" s="118">
        <v>1473</v>
      </c>
      <c r="C650" t="s" s="118">
        <v>349</v>
      </c>
      <c r="D650" t="s" s="118">
        <v>310</v>
      </c>
      <c r="E650" s="119">
        <v>0.48183924193382</v>
      </c>
      <c r="F650" s="119">
        <v>0.144551778324117</v>
      </c>
      <c r="G650" s="119">
        <v>0.626391020257937</v>
      </c>
      <c r="H650" s="119">
        <v>4.70436275449875</v>
      </c>
      <c r="I650" s="120">
        <v>999</v>
      </c>
      <c r="J650" s="121">
        <v>0</v>
      </c>
      <c r="K650" s="119">
        <v>0</v>
      </c>
      <c r="L650" s="121">
        <v>0.48183924193382</v>
      </c>
      <c r="M650" s="119">
        <v>0</v>
      </c>
      <c r="N650" s="119">
        <v>0.48183924193382</v>
      </c>
      <c r="O650" s="121">
        <v>0</v>
      </c>
      <c r="P650" s="119">
        <v>0</v>
      </c>
      <c r="Q650" s="119">
        <v>0</v>
      </c>
      <c r="R650" s="119">
        <v>0</v>
      </c>
      <c r="S650" s="119">
        <v>0</v>
      </c>
      <c r="T650" s="119">
        <v>0</v>
      </c>
      <c r="U650" s="121">
        <v>0</v>
      </c>
      <c r="V650" s="119">
        <v>0</v>
      </c>
      <c r="W650" s="119">
        <v>0</v>
      </c>
      <c r="X650" s="119">
        <v>0</v>
      </c>
      <c r="Y650" s="119">
        <v>0</v>
      </c>
      <c r="Z650" s="122">
        <v>0</v>
      </c>
      <c r="AA650" s="12"/>
    </row>
    <row r="651" ht="12.75" customHeight="1">
      <c r="A651" t="s" s="117">
        <v>1474</v>
      </c>
      <c r="B651" t="s" s="123">
        <v>1475</v>
      </c>
      <c r="C651" t="s" s="123">
        <v>349</v>
      </c>
      <c r="D651" t="s" s="123">
        <v>310</v>
      </c>
      <c r="E651" s="124">
        <v>0.3978890291831</v>
      </c>
      <c r="F651" s="124">
        <v>0.119366713498137</v>
      </c>
      <c r="G651" s="124">
        <v>0.517255742681237</v>
      </c>
      <c r="H651" s="124">
        <v>3.88472786442274</v>
      </c>
      <c r="I651" s="125">
        <v>999</v>
      </c>
      <c r="J651" s="121">
        <v>0</v>
      </c>
      <c r="K651" s="124">
        <v>0</v>
      </c>
      <c r="L651" s="121">
        <v>0.3978890291831</v>
      </c>
      <c r="M651" s="124">
        <v>0</v>
      </c>
      <c r="N651" s="124">
        <v>0.3978890291831</v>
      </c>
      <c r="O651" s="121">
        <v>0</v>
      </c>
      <c r="P651" s="124">
        <v>0</v>
      </c>
      <c r="Q651" s="124">
        <v>0</v>
      </c>
      <c r="R651" s="124">
        <v>0</v>
      </c>
      <c r="S651" s="124">
        <v>0</v>
      </c>
      <c r="T651" s="124">
        <v>0</v>
      </c>
      <c r="U651" s="121">
        <v>0</v>
      </c>
      <c r="V651" s="124">
        <v>0</v>
      </c>
      <c r="W651" s="124">
        <v>0</v>
      </c>
      <c r="X651" s="124">
        <v>0</v>
      </c>
      <c r="Y651" s="124">
        <v>0</v>
      </c>
      <c r="Z651" s="126">
        <v>0</v>
      </c>
      <c r="AA651" s="12"/>
    </row>
    <row r="652" ht="12.75" customHeight="1">
      <c r="A652" t="s" s="117">
        <v>1476</v>
      </c>
      <c r="B652" t="s" s="118">
        <v>1477</v>
      </c>
      <c r="C652" t="s" s="118">
        <v>374</v>
      </c>
      <c r="D652" t="s" s="118">
        <v>310</v>
      </c>
      <c r="E652" s="119">
        <v>4.82074799201619</v>
      </c>
      <c r="F652" s="119">
        <v>1.45965590275384</v>
      </c>
      <c r="G652" s="119">
        <v>6.28040389477004</v>
      </c>
      <c r="H652" s="119">
        <v>80.4507291189815</v>
      </c>
      <c r="I652" s="120">
        <v>60</v>
      </c>
      <c r="J652" s="121">
        <v>0.212779625778431</v>
      </c>
      <c r="K652" s="119">
        <v>0.212779625778431</v>
      </c>
      <c r="L652" s="121">
        <v>4.60717790051604</v>
      </c>
      <c r="M652" s="119">
        <v>0.0417884142637635</v>
      </c>
      <c r="N652" s="119">
        <v>4.56538948625227</v>
      </c>
      <c r="O652" s="121">
        <v>0</v>
      </c>
      <c r="P652" s="119">
        <v>0</v>
      </c>
      <c r="Q652" s="119">
        <v>0</v>
      </c>
      <c r="R652" s="119">
        <v>0</v>
      </c>
      <c r="S652" s="119">
        <v>0</v>
      </c>
      <c r="T652" s="119">
        <v>0</v>
      </c>
      <c r="U652" s="121">
        <v>0.000790465721726197</v>
      </c>
      <c r="V652" s="119">
        <v>0</v>
      </c>
      <c r="W652" s="119">
        <v>0.0142223747238193</v>
      </c>
      <c r="X652" s="119">
        <v>0.0309015400111689</v>
      </c>
      <c r="Y652" s="119">
        <v>0.000438041478305955</v>
      </c>
      <c r="Z652" s="122">
        <v>-0.044771490491568</v>
      </c>
      <c r="AA652" s="12"/>
    </row>
    <row r="653" ht="12.75" customHeight="1">
      <c r="A653" t="s" s="117">
        <v>1478</v>
      </c>
      <c r="B653" t="s" s="123">
        <v>1479</v>
      </c>
      <c r="C653" t="s" s="123">
        <v>247</v>
      </c>
      <c r="D653" t="s" s="123">
        <v>310</v>
      </c>
      <c r="E653" s="124">
        <v>26.802505189498</v>
      </c>
      <c r="F653" s="124">
        <v>11.5069297000859</v>
      </c>
      <c r="G653" s="124">
        <v>38.309434889584</v>
      </c>
      <c r="H653" s="124">
        <v>272.240439441639</v>
      </c>
      <c r="I653" s="125">
        <v>50</v>
      </c>
      <c r="J653" s="121">
        <v>35.3188334674175</v>
      </c>
      <c r="K653" s="124">
        <v>35.3188334674175</v>
      </c>
      <c r="L653" s="121">
        <v>1.97186476640693</v>
      </c>
      <c r="M653" s="124">
        <v>0.117070243343625</v>
      </c>
      <c r="N653" s="124">
        <v>1.8547945230633</v>
      </c>
      <c r="O653" s="121">
        <v>0</v>
      </c>
      <c r="P653" s="124">
        <v>0</v>
      </c>
      <c r="Q653" s="124">
        <v>0</v>
      </c>
      <c r="R653" s="124">
        <v>0</v>
      </c>
      <c r="S653" s="124">
        <v>0</v>
      </c>
      <c r="T653" s="124">
        <v>0</v>
      </c>
      <c r="U653" s="121">
        <v>-10.4881930443264</v>
      </c>
      <c r="V653" s="124">
        <v>1.00835219249656</v>
      </c>
      <c r="W653" s="124">
        <v>0.0561873326353625</v>
      </c>
      <c r="X653" s="124">
        <v>0</v>
      </c>
      <c r="Y653" s="124">
        <v>0.0011930505158</v>
      </c>
      <c r="Z653" s="126">
        <v>-11.5539256199741</v>
      </c>
      <c r="AA653" s="12"/>
    </row>
    <row r="654" ht="12.75" customHeight="1">
      <c r="A654" t="s" s="117">
        <v>1480</v>
      </c>
      <c r="B654" t="s" s="118">
        <v>1481</v>
      </c>
      <c r="C654" t="s" s="118">
        <v>247</v>
      </c>
      <c r="D654" t="s" s="118">
        <v>310</v>
      </c>
      <c r="E654" s="119">
        <v>46.8379624104127</v>
      </c>
      <c r="F654" s="119">
        <v>20.3197445345449</v>
      </c>
      <c r="G654" s="119">
        <v>67.1577069449575</v>
      </c>
      <c r="H654" s="119">
        <v>476.396897019335</v>
      </c>
      <c r="I654" s="120">
        <v>50</v>
      </c>
      <c r="J654" s="121">
        <v>63.8697083586273</v>
      </c>
      <c r="K654" s="119">
        <v>63.8697083586273</v>
      </c>
      <c r="L654" s="121">
        <v>2.75067957930113</v>
      </c>
      <c r="M654" s="119">
        <v>0.2116299020895</v>
      </c>
      <c r="N654" s="119">
        <v>2.53904967721163</v>
      </c>
      <c r="O654" s="121">
        <v>0</v>
      </c>
      <c r="P654" s="119">
        <v>0</v>
      </c>
      <c r="Q654" s="119">
        <v>0</v>
      </c>
      <c r="R654" s="119">
        <v>0</v>
      </c>
      <c r="S654" s="119">
        <v>0</v>
      </c>
      <c r="T654" s="119">
        <v>0</v>
      </c>
      <c r="U654" s="121">
        <v>-19.7824255275158</v>
      </c>
      <c r="V654" s="119">
        <v>1.0083526618244</v>
      </c>
      <c r="W654" s="119">
        <v>0.101580820927906</v>
      </c>
      <c r="X654" s="119">
        <v>0</v>
      </c>
      <c r="Y654" s="119">
        <v>0.002157669688563</v>
      </c>
      <c r="Z654" s="122">
        <v>-20.8945166799566</v>
      </c>
      <c r="AA654" s="12"/>
    </row>
    <row r="655" ht="12.75" customHeight="1">
      <c r="A655" t="s" s="117">
        <v>1482</v>
      </c>
      <c r="B655" t="s" s="123">
        <v>1483</v>
      </c>
      <c r="C655" t="s" s="123">
        <v>247</v>
      </c>
      <c r="D655" t="s" s="123">
        <v>310</v>
      </c>
      <c r="E655" s="124">
        <v>47.3571153256966</v>
      </c>
      <c r="F655" s="124">
        <v>20.5484537330763</v>
      </c>
      <c r="G655" s="124">
        <v>67.9055690587729</v>
      </c>
      <c r="H655" s="124">
        <v>481.688574855021</v>
      </c>
      <c r="I655" s="125">
        <v>50</v>
      </c>
      <c r="J655" s="121">
        <v>64.6106562514188</v>
      </c>
      <c r="K655" s="124">
        <v>64.6106562514188</v>
      </c>
      <c r="L655" s="121">
        <v>2.7708921885526</v>
      </c>
      <c r="M655" s="124">
        <v>0.214085005362</v>
      </c>
      <c r="N655" s="124">
        <v>2.5568071831906</v>
      </c>
      <c r="O655" s="121">
        <v>0</v>
      </c>
      <c r="P655" s="124">
        <v>0</v>
      </c>
      <c r="Q655" s="124">
        <v>0</v>
      </c>
      <c r="R655" s="124">
        <v>0</v>
      </c>
      <c r="S655" s="124">
        <v>0</v>
      </c>
      <c r="T655" s="124">
        <v>0</v>
      </c>
      <c r="U655" s="121">
        <v>-20.0244331142748</v>
      </c>
      <c r="V655" s="124">
        <v>1.0083526618244</v>
      </c>
      <c r="W655" s="124">
        <v>0.102759252725214</v>
      </c>
      <c r="X655" s="124">
        <v>0</v>
      </c>
      <c r="Y655" s="124">
        <v>0.002182700659428</v>
      </c>
      <c r="Z655" s="126">
        <v>-21.1377277294838</v>
      </c>
      <c r="AA655" s="12"/>
    </row>
    <row r="656" ht="12.75" customHeight="1">
      <c r="A656" t="s" s="117">
        <v>1484</v>
      </c>
      <c r="B656" t="s" s="118">
        <v>1485</v>
      </c>
      <c r="C656" t="s" s="118">
        <v>243</v>
      </c>
      <c r="D656" t="s" s="118">
        <v>310</v>
      </c>
      <c r="E656" s="119">
        <v>0.0972897396467219</v>
      </c>
      <c r="F656" s="119">
        <v>0.0291869230538006</v>
      </c>
      <c r="G656" s="119">
        <v>0.126476662700522</v>
      </c>
      <c r="H656" s="119">
        <v>1.14580550996702</v>
      </c>
      <c r="I656" s="120">
        <v>999</v>
      </c>
      <c r="J656" s="121">
        <v>0</v>
      </c>
      <c r="K656" s="119">
        <v>0</v>
      </c>
      <c r="L656" s="121">
        <v>0.0336578728330194</v>
      </c>
      <c r="M656" s="119">
        <v>0.02917710965625</v>
      </c>
      <c r="N656" s="119">
        <v>0.00448076317676938</v>
      </c>
      <c r="O656" s="121">
        <v>0</v>
      </c>
      <c r="P656" s="119">
        <v>0</v>
      </c>
      <c r="Q656" s="119">
        <v>0</v>
      </c>
      <c r="R656" s="119">
        <v>0</v>
      </c>
      <c r="S656" s="119">
        <v>0</v>
      </c>
      <c r="T656" s="119">
        <v>0</v>
      </c>
      <c r="U656" s="121">
        <v>0.0636318668137025</v>
      </c>
      <c r="V656" s="119">
        <v>0.00174896276564</v>
      </c>
      <c r="W656" s="119">
        <v>0.0047266917643125</v>
      </c>
      <c r="X656" s="119">
        <v>0.05715621228375</v>
      </c>
      <c r="Y656" s="119">
        <v>0</v>
      </c>
      <c r="Z656" s="122">
        <v>0</v>
      </c>
      <c r="AA656" s="12"/>
    </row>
    <row r="657" ht="12.75" customHeight="1">
      <c r="A657" t="s" s="117">
        <v>1486</v>
      </c>
      <c r="B657" t="s" s="123">
        <v>1487</v>
      </c>
      <c r="C657" t="s" s="123">
        <v>243</v>
      </c>
      <c r="D657" t="s" s="123">
        <v>310</v>
      </c>
      <c r="E657" s="124">
        <v>0.917688916521591</v>
      </c>
      <c r="F657" s="124">
        <v>0.38960730191842</v>
      </c>
      <c r="G657" s="124">
        <v>1.30729621844001</v>
      </c>
      <c r="H657" s="124">
        <v>9.729888205275291</v>
      </c>
      <c r="I657" s="125">
        <v>999</v>
      </c>
      <c r="J657" s="121">
        <v>0.750246524160</v>
      </c>
      <c r="K657" s="124">
        <v>0.750246524160</v>
      </c>
      <c r="L657" s="121">
        <v>0.351792561892237</v>
      </c>
      <c r="M657" s="124">
        <v>0.0070025063175</v>
      </c>
      <c r="N657" s="124">
        <v>0.344790055574737</v>
      </c>
      <c r="O657" s="121">
        <v>0</v>
      </c>
      <c r="P657" s="124">
        <v>0</v>
      </c>
      <c r="Q657" s="124">
        <v>0</v>
      </c>
      <c r="R657" s="124">
        <v>0</v>
      </c>
      <c r="S657" s="124">
        <v>0</v>
      </c>
      <c r="T657" s="124">
        <v>0</v>
      </c>
      <c r="U657" s="121">
        <v>-0.184350169530645</v>
      </c>
      <c r="V657" s="124">
        <v>0.1965824228491</v>
      </c>
      <c r="W657" s="124">
        <v>4.71502092045e-05</v>
      </c>
      <c r="X657" s="124">
        <v>0</v>
      </c>
      <c r="Y657" s="124">
        <v>2.229567885e-05</v>
      </c>
      <c r="Z657" s="126">
        <v>-0.3810020382678</v>
      </c>
      <c r="AA657" s="12"/>
    </row>
    <row r="658" ht="12.75" customHeight="1">
      <c r="A658" t="s" s="117">
        <v>1488</v>
      </c>
      <c r="B658" t="s" s="118">
        <v>1489</v>
      </c>
      <c r="C658" t="s" s="118">
        <v>243</v>
      </c>
      <c r="D658" t="s" s="118">
        <v>310</v>
      </c>
      <c r="E658" s="119">
        <v>12.6095181110171</v>
      </c>
      <c r="F658" s="119">
        <v>5.36889666268438</v>
      </c>
      <c r="G658" s="119">
        <v>17.9784147737015</v>
      </c>
      <c r="H658" s="119">
        <v>208.760695112525</v>
      </c>
      <c r="I658" s="120">
        <v>40</v>
      </c>
      <c r="J658" s="121">
        <v>14.349029802750</v>
      </c>
      <c r="K658" s="119">
        <v>14.349029802750</v>
      </c>
      <c r="L658" s="121">
        <v>2.52731604276911</v>
      </c>
      <c r="M658" s="119">
        <v>1.7011421390835</v>
      </c>
      <c r="N658" s="119">
        <v>0.8261739036856111</v>
      </c>
      <c r="O658" s="121">
        <v>0</v>
      </c>
      <c r="P658" s="119">
        <v>0</v>
      </c>
      <c r="Q658" s="119">
        <v>0</v>
      </c>
      <c r="R658" s="119">
        <v>0</v>
      </c>
      <c r="S658" s="119">
        <v>0</v>
      </c>
      <c r="T658" s="119">
        <v>0</v>
      </c>
      <c r="U658" s="121">
        <v>-4.26682773450201</v>
      </c>
      <c r="V658" s="119">
        <v>0.323782964806</v>
      </c>
      <c r="W658" s="119">
        <v>0.573931288213425</v>
      </c>
      <c r="X658" s="119">
        <v>0.11568417400386</v>
      </c>
      <c r="Y658" s="119">
        <v>0.0065772252696</v>
      </c>
      <c r="Z658" s="122">
        <v>-5.2868033867949</v>
      </c>
      <c r="AA658" s="12"/>
    </row>
    <row r="659" ht="12.75" customHeight="1">
      <c r="A659" t="s" s="117">
        <v>1490</v>
      </c>
      <c r="B659" t="s" s="123">
        <v>1491</v>
      </c>
      <c r="C659" t="s" s="123">
        <v>243</v>
      </c>
      <c r="D659" t="s" s="123">
        <v>310</v>
      </c>
      <c r="E659" s="124">
        <v>22.5640591961347</v>
      </c>
      <c r="F659" s="124">
        <v>11.5614703594674</v>
      </c>
      <c r="G659" s="124">
        <v>34.1255295556021</v>
      </c>
      <c r="H659" s="124">
        <v>252.588023408387</v>
      </c>
      <c r="I659" s="125">
        <v>999</v>
      </c>
      <c r="J659" s="121">
        <v>31.5053523712256</v>
      </c>
      <c r="K659" s="124">
        <v>31.5053523712256</v>
      </c>
      <c r="L659" s="121">
        <v>4.13904638155987</v>
      </c>
      <c r="M659" s="124">
        <v>0.29405858195955</v>
      </c>
      <c r="N659" s="124">
        <v>3.84498779960032</v>
      </c>
      <c r="O659" s="121">
        <v>0</v>
      </c>
      <c r="P659" s="124">
        <v>0</v>
      </c>
      <c r="Q659" s="124">
        <v>0</v>
      </c>
      <c r="R659" s="124">
        <v>0</v>
      </c>
      <c r="S659" s="124">
        <v>0</v>
      </c>
      <c r="T659" s="124">
        <v>0</v>
      </c>
      <c r="U659" s="121">
        <v>-13.0803395566508</v>
      </c>
      <c r="V659" s="124">
        <v>2.890917983075</v>
      </c>
      <c r="W659" s="124">
        <v>0.00197999445186097</v>
      </c>
      <c r="X659" s="124">
        <v>0</v>
      </c>
      <c r="Y659" s="124">
        <v>0.000936269873841</v>
      </c>
      <c r="Z659" s="126">
        <v>-15.9741738040515</v>
      </c>
      <c r="AA659" s="12"/>
    </row>
    <row r="660" ht="12.75" customHeight="1">
      <c r="A660" t="s" s="117">
        <v>1492</v>
      </c>
      <c r="B660" t="s" s="118">
        <v>1493</v>
      </c>
      <c r="C660" t="s" s="118">
        <v>243</v>
      </c>
      <c r="D660" t="s" s="118">
        <v>310</v>
      </c>
      <c r="E660" s="119">
        <v>2.3671219230455</v>
      </c>
      <c r="F660" s="119">
        <v>0.71031259671798</v>
      </c>
      <c r="G660" s="119">
        <v>3.07743451976348</v>
      </c>
      <c r="H660" s="119">
        <v>6.3889080381447</v>
      </c>
      <c r="I660" s="120">
        <v>35</v>
      </c>
      <c r="J660" s="121">
        <v>0.690522711642315</v>
      </c>
      <c r="K660" s="119">
        <v>0.690522711642315</v>
      </c>
      <c r="L660" s="121">
        <v>0</v>
      </c>
      <c r="M660" s="119">
        <v>0</v>
      </c>
      <c r="N660" s="119">
        <v>0</v>
      </c>
      <c r="O660" s="121">
        <v>1.67718585</v>
      </c>
      <c r="P660" s="119">
        <v>1.67718585</v>
      </c>
      <c r="Q660" s="119">
        <v>0</v>
      </c>
      <c r="R660" s="119">
        <v>0</v>
      </c>
      <c r="S660" s="119">
        <v>0</v>
      </c>
      <c r="T660" s="119">
        <v>0</v>
      </c>
      <c r="U660" s="121">
        <v>-0.000586638596819999</v>
      </c>
      <c r="V660" s="119">
        <v>0</v>
      </c>
      <c r="W660" s="119">
        <v>0</v>
      </c>
      <c r="X660" s="119">
        <v>0</v>
      </c>
      <c r="Y660" s="119">
        <v>0</v>
      </c>
      <c r="Z660" s="122">
        <v>-0.000586638596819999</v>
      </c>
      <c r="AA660" s="12"/>
    </row>
    <row r="661" ht="12.75" customHeight="1">
      <c r="A661" t="s" s="117">
        <v>1494</v>
      </c>
      <c r="B661" t="s" s="123">
        <v>1495</v>
      </c>
      <c r="C661" t="s" s="123">
        <v>243</v>
      </c>
      <c r="D661" t="s" s="123">
        <v>310</v>
      </c>
      <c r="E661" s="124">
        <v>2.3671219230455</v>
      </c>
      <c r="F661" s="124">
        <v>0.71031259671798</v>
      </c>
      <c r="G661" s="124">
        <v>3.07743451976348</v>
      </c>
      <c r="H661" s="124">
        <v>6.3889080381447</v>
      </c>
      <c r="I661" s="125">
        <v>20</v>
      </c>
      <c r="J661" s="121">
        <v>0.690522711642315</v>
      </c>
      <c r="K661" s="124">
        <v>0.690522711642315</v>
      </c>
      <c r="L661" s="121">
        <v>0</v>
      </c>
      <c r="M661" s="124">
        <v>0</v>
      </c>
      <c r="N661" s="124">
        <v>0</v>
      </c>
      <c r="O661" s="121">
        <v>1.67718585</v>
      </c>
      <c r="P661" s="124">
        <v>1.67718585</v>
      </c>
      <c r="Q661" s="124">
        <v>0</v>
      </c>
      <c r="R661" s="124">
        <v>0</v>
      </c>
      <c r="S661" s="124">
        <v>0</v>
      </c>
      <c r="T661" s="124">
        <v>0</v>
      </c>
      <c r="U661" s="121">
        <v>-0.000586638596819999</v>
      </c>
      <c r="V661" s="124">
        <v>0</v>
      </c>
      <c r="W661" s="124">
        <v>0</v>
      </c>
      <c r="X661" s="124">
        <v>0</v>
      </c>
      <c r="Y661" s="124">
        <v>0</v>
      </c>
      <c r="Z661" s="126">
        <v>-0.000586638596819999</v>
      </c>
      <c r="AA661" s="12"/>
    </row>
    <row r="662" ht="12.75" customHeight="1">
      <c r="A662" t="s" s="117">
        <v>1496</v>
      </c>
      <c r="B662" t="s" s="118">
        <v>1497</v>
      </c>
      <c r="C662" t="s" s="118">
        <v>247</v>
      </c>
      <c r="D662" t="s" s="118">
        <v>310</v>
      </c>
      <c r="E662" s="119">
        <v>2.26857505767937</v>
      </c>
      <c r="F662" s="119">
        <v>0.744128564460846</v>
      </c>
      <c r="G662" s="119">
        <v>3.01270362214022</v>
      </c>
      <c r="H662" s="119">
        <v>29.0607660593819</v>
      </c>
      <c r="I662" s="120">
        <v>15</v>
      </c>
      <c r="J662" s="121">
        <v>0.5387179960125</v>
      </c>
      <c r="K662" s="119">
        <v>0.5387179960125</v>
      </c>
      <c r="L662" s="121">
        <v>0.110231433955015</v>
      </c>
      <c r="M662" s="119">
        <v>0.026259398690625</v>
      </c>
      <c r="N662" s="119">
        <v>0.0839720352643903</v>
      </c>
      <c r="O662" s="121">
        <v>1.72289333660805</v>
      </c>
      <c r="P662" s="119">
        <v>0</v>
      </c>
      <c r="Q662" s="119">
        <v>1.72289333660805</v>
      </c>
      <c r="R662" s="119">
        <v>0</v>
      </c>
      <c r="S662" s="119">
        <v>0</v>
      </c>
      <c r="T662" s="119">
        <v>0</v>
      </c>
      <c r="U662" s="121">
        <v>-0.103267708896192</v>
      </c>
      <c r="V662" s="119">
        <v>0.06573726075399999</v>
      </c>
      <c r="W662" s="119">
        <v>0.000463916043534375</v>
      </c>
      <c r="X662" s="119">
        <v>0.039559063394475</v>
      </c>
      <c r="Y662" s="119">
        <v>0.002825442871875</v>
      </c>
      <c r="Z662" s="122">
        <v>-0.211853391960076</v>
      </c>
      <c r="AA662" s="12"/>
    </row>
    <row r="663" ht="12.75" customHeight="1">
      <c r="A663" t="s" s="117">
        <v>1498</v>
      </c>
      <c r="B663" t="s" s="123">
        <v>1499</v>
      </c>
      <c r="C663" t="s" s="123">
        <v>247</v>
      </c>
      <c r="D663" t="s" s="123">
        <v>310</v>
      </c>
      <c r="E663" s="124">
        <v>11.7903343855216</v>
      </c>
      <c r="F663" s="124">
        <v>4.67715750462943</v>
      </c>
      <c r="G663" s="124">
        <v>16.4674918901511</v>
      </c>
      <c r="H663" s="124">
        <v>202.330161929663</v>
      </c>
      <c r="I663" s="125">
        <v>50</v>
      </c>
      <c r="J663" s="121">
        <v>12.808313049671</v>
      </c>
      <c r="K663" s="124">
        <v>12.808313049671</v>
      </c>
      <c r="L663" s="121">
        <v>2.08114225131397</v>
      </c>
      <c r="M663" s="124">
        <v>1.58133879557109</v>
      </c>
      <c r="N663" s="124">
        <v>0.499803455742875</v>
      </c>
      <c r="O663" s="121">
        <v>0</v>
      </c>
      <c r="P663" s="124">
        <v>0</v>
      </c>
      <c r="Q663" s="124">
        <v>0</v>
      </c>
      <c r="R663" s="124">
        <v>0</v>
      </c>
      <c r="S663" s="124">
        <v>0</v>
      </c>
      <c r="T663" s="124">
        <v>0</v>
      </c>
      <c r="U663" s="121">
        <v>-3.09912091546332</v>
      </c>
      <c r="V663" s="124">
        <v>0.04853796653358</v>
      </c>
      <c r="W663" s="124">
        <v>0.533244666416881</v>
      </c>
      <c r="X663" s="124">
        <v>0.113427900763846</v>
      </c>
      <c r="Y663" s="124">
        <v>0.005858561220368</v>
      </c>
      <c r="Z663" s="126">
        <v>-3.800190010398</v>
      </c>
      <c r="AA663" s="12"/>
    </row>
    <row r="664" ht="12.75" customHeight="1">
      <c r="A664" t="s" s="117">
        <v>1500</v>
      </c>
      <c r="B664" t="s" s="118">
        <v>1501</v>
      </c>
      <c r="C664" t="s" s="118">
        <v>374</v>
      </c>
      <c r="D664" t="s" s="118">
        <v>310</v>
      </c>
      <c r="E664" s="119">
        <v>477.206142403398</v>
      </c>
      <c r="F664" s="119">
        <v>193.256005670705</v>
      </c>
      <c r="G664" s="119">
        <v>670.462148074104</v>
      </c>
      <c r="H664" s="119">
        <v>4798.5741390648</v>
      </c>
      <c r="I664" s="120">
        <v>40</v>
      </c>
      <c r="J664" s="121">
        <v>516.532399630624</v>
      </c>
      <c r="K664" s="119">
        <v>516.532399630624</v>
      </c>
      <c r="L664" s="121">
        <v>21.8139323697669</v>
      </c>
      <c r="M664" s="119">
        <v>8.042116404199501</v>
      </c>
      <c r="N664" s="119">
        <v>13.7718159655674</v>
      </c>
      <c r="O664" s="121">
        <v>98.001644</v>
      </c>
      <c r="P664" s="119">
        <v>98.001644</v>
      </c>
      <c r="Q664" s="119">
        <v>0</v>
      </c>
      <c r="R664" s="119">
        <v>0</v>
      </c>
      <c r="S664" s="119">
        <v>0</v>
      </c>
      <c r="T664" s="119">
        <v>0</v>
      </c>
      <c r="U664" s="121">
        <v>-159.141833596993</v>
      </c>
      <c r="V664" s="119">
        <v>0.29166507817926</v>
      </c>
      <c r="W664" s="119">
        <v>6.28387282733359</v>
      </c>
      <c r="X664" s="119">
        <v>1.13286661412186</v>
      </c>
      <c r="Y664" s="119">
        <v>0.13027945131407</v>
      </c>
      <c r="Z664" s="122">
        <v>-166.980517567942</v>
      </c>
      <c r="AA664" s="12"/>
    </row>
    <row r="665" ht="12.75" customHeight="1">
      <c r="A665" t="s" s="117">
        <v>1502</v>
      </c>
      <c r="B665" t="s" s="123">
        <v>1503</v>
      </c>
      <c r="C665" t="s" s="123">
        <v>374</v>
      </c>
      <c r="D665" t="s" s="123">
        <v>310</v>
      </c>
      <c r="E665" s="124">
        <v>561.236180835304</v>
      </c>
      <c r="F665" s="124">
        <v>228.142959053963</v>
      </c>
      <c r="G665" s="124">
        <v>789.379139889267</v>
      </c>
      <c r="H665" s="124">
        <v>5658.545622265260</v>
      </c>
      <c r="I665" s="125">
        <v>40</v>
      </c>
      <c r="J665" s="121">
        <v>610.719068854790</v>
      </c>
      <c r="K665" s="124">
        <v>610.719068854790</v>
      </c>
      <c r="L665" s="121">
        <v>25.7542453915376</v>
      </c>
      <c r="M665" s="124">
        <v>9.4966823850345</v>
      </c>
      <c r="N665" s="124">
        <v>16.2575630065031</v>
      </c>
      <c r="O665" s="121">
        <v>114.7681248</v>
      </c>
      <c r="P665" s="124">
        <v>114.7681248</v>
      </c>
      <c r="Q665" s="124">
        <v>0</v>
      </c>
      <c r="R665" s="124">
        <v>0</v>
      </c>
      <c r="S665" s="124">
        <v>0</v>
      </c>
      <c r="T665" s="124">
        <v>0</v>
      </c>
      <c r="U665" s="121">
        <v>-190.005258211023</v>
      </c>
      <c r="V665" s="124">
        <v>0.29166507817926</v>
      </c>
      <c r="W665" s="124">
        <v>7.4296430067078</v>
      </c>
      <c r="X665" s="124">
        <v>1.34076281088242</v>
      </c>
      <c r="Y665" s="124">
        <v>0.17299001915867</v>
      </c>
      <c r="Z665" s="126">
        <v>-199.240319125952</v>
      </c>
      <c r="AA665" s="12"/>
    </row>
    <row r="666" ht="12.75" customHeight="1">
      <c r="A666" t="s" s="117">
        <v>1504</v>
      </c>
      <c r="B666" t="s" s="118">
        <v>1505</v>
      </c>
      <c r="C666" t="s" s="118">
        <v>250</v>
      </c>
      <c r="D666" t="s" s="118">
        <v>310</v>
      </c>
      <c r="E666" s="119">
        <v>1.15707769644276</v>
      </c>
      <c r="F666" s="119">
        <v>0.347123322726269</v>
      </c>
      <c r="G666" s="119">
        <v>1.50420101916903</v>
      </c>
      <c r="H666" s="119">
        <v>11.0517038398865</v>
      </c>
      <c r="I666" s="120">
        <v>999</v>
      </c>
      <c r="J666" s="121">
        <v>0.691272672</v>
      </c>
      <c r="K666" s="119">
        <v>0.691272672</v>
      </c>
      <c r="L666" s="121">
        <v>0.46580502444276</v>
      </c>
      <c r="M666" s="119">
        <v>0</v>
      </c>
      <c r="N666" s="119">
        <v>0.46580502444276</v>
      </c>
      <c r="O666" s="121">
        <v>0</v>
      </c>
      <c r="P666" s="119">
        <v>0</v>
      </c>
      <c r="Q666" s="119">
        <v>0</v>
      </c>
      <c r="R666" s="119">
        <v>0</v>
      </c>
      <c r="S666" s="119">
        <v>0</v>
      </c>
      <c r="T666" s="119">
        <v>0</v>
      </c>
      <c r="U666" s="121">
        <v>0</v>
      </c>
      <c r="V666" s="119">
        <v>0</v>
      </c>
      <c r="W666" s="119">
        <v>0</v>
      </c>
      <c r="X666" s="119">
        <v>0</v>
      </c>
      <c r="Y666" s="119">
        <v>0</v>
      </c>
      <c r="Z666" s="122">
        <v>0</v>
      </c>
      <c r="AA666" s="12"/>
    </row>
    <row r="667" ht="12.75" customHeight="1">
      <c r="A667" t="s" s="117">
        <v>1506</v>
      </c>
      <c r="B667" t="s" s="123">
        <v>1507</v>
      </c>
      <c r="C667" t="s" s="123">
        <v>247</v>
      </c>
      <c r="D667" t="s" s="123">
        <v>310</v>
      </c>
      <c r="E667" s="124">
        <v>20.864187816069</v>
      </c>
      <c r="F667" s="124">
        <v>8.455466214714541</v>
      </c>
      <c r="G667" s="124">
        <v>29.3196540307836</v>
      </c>
      <c r="H667" s="124">
        <v>210.396608547897</v>
      </c>
      <c r="I667" s="125">
        <v>50</v>
      </c>
      <c r="J667" s="121">
        <v>22.3768273576785</v>
      </c>
      <c r="K667" s="124">
        <v>22.3768273576785</v>
      </c>
      <c r="L667" s="121">
        <v>3.66936260580452</v>
      </c>
      <c r="M667" s="124">
        <v>0.074171776551975</v>
      </c>
      <c r="N667" s="124">
        <v>3.59519082925254</v>
      </c>
      <c r="O667" s="121">
        <v>0</v>
      </c>
      <c r="P667" s="124">
        <v>0</v>
      </c>
      <c r="Q667" s="124">
        <v>0</v>
      </c>
      <c r="R667" s="124">
        <v>0</v>
      </c>
      <c r="S667" s="124">
        <v>0</v>
      </c>
      <c r="T667" s="124">
        <v>0</v>
      </c>
      <c r="U667" s="121">
        <v>-5.18200214741398</v>
      </c>
      <c r="V667" s="124">
        <v>2.102761226232</v>
      </c>
      <c r="W667" s="124">
        <v>0.0355984079493975</v>
      </c>
      <c r="X667" s="124">
        <v>0</v>
      </c>
      <c r="Y667" s="124">
        <v>0.000336664750635</v>
      </c>
      <c r="Z667" s="126">
        <v>-7.32069844634601</v>
      </c>
      <c r="AA667" s="12"/>
    </row>
    <row r="668" ht="12.75" customHeight="1">
      <c r="A668" t="s" s="117">
        <v>1508</v>
      </c>
      <c r="B668" t="s" s="118">
        <v>1509</v>
      </c>
      <c r="C668" t="s" s="118">
        <v>247</v>
      </c>
      <c r="D668" t="s" s="118">
        <v>310</v>
      </c>
      <c r="E668" s="119">
        <v>25.6478018484462</v>
      </c>
      <c r="F668" s="119">
        <v>10.5595306071815</v>
      </c>
      <c r="G668" s="119">
        <v>36.2073324556277</v>
      </c>
      <c r="H668" s="119">
        <v>259.140489656677</v>
      </c>
      <c r="I668" s="120">
        <v>50</v>
      </c>
      <c r="J668" s="121">
        <v>29.1933469759851</v>
      </c>
      <c r="K668" s="119">
        <v>29.1933469759851</v>
      </c>
      <c r="L668" s="121">
        <v>3.85538298256159</v>
      </c>
      <c r="M668" s="119">
        <v>0.09673106893650001</v>
      </c>
      <c r="N668" s="119">
        <v>3.75865191362509</v>
      </c>
      <c r="O668" s="121">
        <v>0</v>
      </c>
      <c r="P668" s="119">
        <v>0</v>
      </c>
      <c r="Q668" s="119">
        <v>0</v>
      </c>
      <c r="R668" s="119">
        <v>0</v>
      </c>
      <c r="S668" s="119">
        <v>0</v>
      </c>
      <c r="T668" s="119">
        <v>0</v>
      </c>
      <c r="U668" s="121">
        <v>-7.40092811010044</v>
      </c>
      <c r="V668" s="119">
        <v>2.102834562377</v>
      </c>
      <c r="W668" s="119">
        <v>0.0464302128139155</v>
      </c>
      <c r="X668" s="119">
        <v>0</v>
      </c>
      <c r="Y668" s="119">
        <v>0.000439224873936</v>
      </c>
      <c r="Z668" s="122">
        <v>-9.55063211016529</v>
      </c>
      <c r="AA668" s="12"/>
    </row>
    <row r="669" ht="12.75" customHeight="1">
      <c r="A669" t="s" s="117">
        <v>1510</v>
      </c>
      <c r="B669" t="s" s="123">
        <v>1511</v>
      </c>
      <c r="C669" t="s" s="123">
        <v>247</v>
      </c>
      <c r="D669" t="s" s="123">
        <v>310</v>
      </c>
      <c r="E669" s="124">
        <v>29.9808339102843</v>
      </c>
      <c r="F669" s="124">
        <v>12.4654048458786</v>
      </c>
      <c r="G669" s="124">
        <v>42.4462387561629</v>
      </c>
      <c r="H669" s="124">
        <v>303.292571631977</v>
      </c>
      <c r="I669" s="125">
        <v>50</v>
      </c>
      <c r="J669" s="121">
        <v>35.3679127492476</v>
      </c>
      <c r="K669" s="124">
        <v>35.3679127492476</v>
      </c>
      <c r="L669" s="121">
        <v>4.02381792220764</v>
      </c>
      <c r="M669" s="124">
        <v>0.117190262874</v>
      </c>
      <c r="N669" s="124">
        <v>3.90662765933364</v>
      </c>
      <c r="O669" s="121">
        <v>0</v>
      </c>
      <c r="P669" s="124">
        <v>0</v>
      </c>
      <c r="Q669" s="124">
        <v>0</v>
      </c>
      <c r="R669" s="124">
        <v>0</v>
      </c>
      <c r="S669" s="124">
        <v>0</v>
      </c>
      <c r="T669" s="124">
        <v>0</v>
      </c>
      <c r="U669" s="121">
        <v>-9.410896761170941</v>
      </c>
      <c r="V669" s="124">
        <v>2.102834562377</v>
      </c>
      <c r="W669" s="124">
        <v>0.056250477791478</v>
      </c>
      <c r="X669" s="124">
        <v>0</v>
      </c>
      <c r="Y669" s="124">
        <v>0.000532123535936</v>
      </c>
      <c r="Z669" s="126">
        <v>-11.5705139248754</v>
      </c>
      <c r="AA669" s="12"/>
    </row>
    <row r="670" ht="12.75" customHeight="1">
      <c r="A670" t="s" s="117">
        <v>1512</v>
      </c>
      <c r="B670" t="s" s="118">
        <v>1513</v>
      </c>
      <c r="C670" t="s" s="118">
        <v>247</v>
      </c>
      <c r="D670" t="s" s="118">
        <v>310</v>
      </c>
      <c r="E670" s="119">
        <v>48.8394254163533</v>
      </c>
      <c r="F670" s="119">
        <v>20.7602784322956</v>
      </c>
      <c r="G670" s="119">
        <v>69.5997038486489</v>
      </c>
      <c r="H670" s="119">
        <v>495.444136860450</v>
      </c>
      <c r="I670" s="120">
        <v>50</v>
      </c>
      <c r="J670" s="121">
        <v>62.240182054470</v>
      </c>
      <c r="K670" s="119">
        <v>62.240182054470</v>
      </c>
      <c r="L670" s="121">
        <v>4.75686419915176</v>
      </c>
      <c r="M670" s="119">
        <v>0.2063056036545</v>
      </c>
      <c r="N670" s="119">
        <v>4.55055859549726</v>
      </c>
      <c r="O670" s="121">
        <v>0</v>
      </c>
      <c r="P670" s="119">
        <v>0</v>
      </c>
      <c r="Q670" s="119">
        <v>0</v>
      </c>
      <c r="R670" s="119">
        <v>0</v>
      </c>
      <c r="S670" s="119">
        <v>0</v>
      </c>
      <c r="T670" s="119">
        <v>0</v>
      </c>
      <c r="U670" s="121">
        <v>-18.1576208372685</v>
      </c>
      <c r="V670" s="119">
        <v>2.102761226232</v>
      </c>
      <c r="W670" s="119">
        <v>0.09901543932945001</v>
      </c>
      <c r="X670" s="119">
        <v>0</v>
      </c>
      <c r="Y670" s="119">
        <v>0.0021024386712</v>
      </c>
      <c r="Z670" s="122">
        <v>-20.3614999415011</v>
      </c>
      <c r="AA670" s="12"/>
    </row>
    <row r="671" ht="12.75" customHeight="1">
      <c r="A671" t="s" s="117">
        <v>1514</v>
      </c>
      <c r="B671" t="s" s="123">
        <v>1515</v>
      </c>
      <c r="C671" t="s" s="123">
        <v>247</v>
      </c>
      <c r="D671" t="s" s="123">
        <v>310</v>
      </c>
      <c r="E671" s="124">
        <v>20.2407336329751</v>
      </c>
      <c r="F671" s="124">
        <v>8.181017473063889</v>
      </c>
      <c r="G671" s="124">
        <v>28.421751106039</v>
      </c>
      <c r="H671" s="124">
        <v>204.042721427158</v>
      </c>
      <c r="I671" s="125">
        <v>50</v>
      </c>
      <c r="J671" s="121">
        <v>21.4876818997575</v>
      </c>
      <c r="K671" s="124">
        <v>21.4876818997575</v>
      </c>
      <c r="L671" s="121">
        <v>3.6451068449255</v>
      </c>
      <c r="M671" s="124">
        <v>0.071224553642625</v>
      </c>
      <c r="N671" s="124">
        <v>3.57388229128287</v>
      </c>
      <c r="O671" s="121">
        <v>0</v>
      </c>
      <c r="P671" s="124">
        <v>0</v>
      </c>
      <c r="Q671" s="124">
        <v>0</v>
      </c>
      <c r="R671" s="124">
        <v>0</v>
      </c>
      <c r="S671" s="124">
        <v>0</v>
      </c>
      <c r="T671" s="124">
        <v>0</v>
      </c>
      <c r="U671" s="121">
        <v>-4.89205511170791</v>
      </c>
      <c r="V671" s="124">
        <v>2.102761226232</v>
      </c>
      <c r="W671" s="124">
        <v>0.0341839016732625</v>
      </c>
      <c r="X671" s="124">
        <v>0</v>
      </c>
      <c r="Y671" s="124">
        <v>0.000323287343325</v>
      </c>
      <c r="Z671" s="126">
        <v>-7.0293235269565</v>
      </c>
      <c r="AA671" s="12"/>
    </row>
    <row r="672" ht="12.75" customHeight="1">
      <c r="A672" t="s" s="117">
        <v>1516</v>
      </c>
      <c r="B672" t="s" s="118">
        <v>1517</v>
      </c>
      <c r="C672" t="s" s="118">
        <v>247</v>
      </c>
      <c r="D672" t="s" s="118">
        <v>310</v>
      </c>
      <c r="E672" s="119">
        <v>18.7915892883416</v>
      </c>
      <c r="F672" s="119">
        <v>7.15458283964784</v>
      </c>
      <c r="G672" s="119">
        <v>25.9461721279894</v>
      </c>
      <c r="H672" s="119">
        <v>23.7903197622436</v>
      </c>
      <c r="I672" s="120">
        <v>40</v>
      </c>
      <c r="J672" s="121">
        <v>22.7749377492254</v>
      </c>
      <c r="K672" s="119">
        <v>22.7749377492254</v>
      </c>
      <c r="L672" s="121">
        <v>0.785585940806498</v>
      </c>
      <c r="M672" s="119">
        <v>0.0136208047542255</v>
      </c>
      <c r="N672" s="119">
        <v>0.771965136052272</v>
      </c>
      <c r="O672" s="121">
        <v>0</v>
      </c>
      <c r="P672" s="119">
        <v>0</v>
      </c>
      <c r="Q672" s="119">
        <v>0</v>
      </c>
      <c r="R672" s="119">
        <v>0</v>
      </c>
      <c r="S672" s="119">
        <v>0</v>
      </c>
      <c r="T672" s="119">
        <v>0</v>
      </c>
      <c r="U672" s="121">
        <v>-4.76893440169031</v>
      </c>
      <c r="V672" s="119">
        <v>0.1397771527856</v>
      </c>
      <c r="W672" s="119">
        <v>0.0066357766751355</v>
      </c>
      <c r="X672" s="119">
        <v>0.140269998641383</v>
      </c>
      <c r="Y672" s="119">
        <v>0.0014018997002503</v>
      </c>
      <c r="Z672" s="122">
        <v>-5.05701922949268</v>
      </c>
      <c r="AA672" s="12"/>
    </row>
    <row r="673" ht="12.75" customHeight="1">
      <c r="A673" t="s" s="117">
        <v>1518</v>
      </c>
      <c r="B673" t="s" s="123">
        <v>1519</v>
      </c>
      <c r="C673" t="s" s="123">
        <v>247</v>
      </c>
      <c r="D673" t="s" s="123">
        <v>310</v>
      </c>
      <c r="E673" s="124">
        <v>8.291249255242461</v>
      </c>
      <c r="F673" s="124">
        <v>3.1392024232395</v>
      </c>
      <c r="G673" s="124">
        <v>11.430451678482</v>
      </c>
      <c r="H673" s="124">
        <v>11.4086731892594</v>
      </c>
      <c r="I673" s="125">
        <v>40</v>
      </c>
      <c r="J673" s="121">
        <v>9.85338067132844</v>
      </c>
      <c r="K673" s="124">
        <v>9.85338067132844</v>
      </c>
      <c r="L673" s="121">
        <v>0.418620053196343</v>
      </c>
      <c r="M673" s="124">
        <v>0.005731145533044</v>
      </c>
      <c r="N673" s="124">
        <v>0.412888907663299</v>
      </c>
      <c r="O673" s="121">
        <v>0</v>
      </c>
      <c r="P673" s="124">
        <v>0</v>
      </c>
      <c r="Q673" s="124">
        <v>0</v>
      </c>
      <c r="R673" s="124">
        <v>0</v>
      </c>
      <c r="S673" s="124">
        <v>0</v>
      </c>
      <c r="T673" s="124">
        <v>0</v>
      </c>
      <c r="U673" s="121">
        <v>-1.98075146928232</v>
      </c>
      <c r="V673" s="124">
        <v>0.1397771527856</v>
      </c>
      <c r="W673" s="124">
        <v>0.0027103153495302</v>
      </c>
      <c r="X673" s="124">
        <v>0.0489447276449252</v>
      </c>
      <c r="Y673" s="124">
        <v>0.0005747413578476</v>
      </c>
      <c r="Z673" s="126">
        <v>-2.17275840642022</v>
      </c>
      <c r="AA673" s="12"/>
    </row>
    <row r="674" ht="12.75" customHeight="1">
      <c r="A674" t="s" s="117">
        <v>1520</v>
      </c>
      <c r="B674" t="s" s="118">
        <v>1521</v>
      </c>
      <c r="C674" t="s" s="118">
        <v>247</v>
      </c>
      <c r="D674" t="s" s="118">
        <v>310</v>
      </c>
      <c r="E674" s="119">
        <v>5.43053428253587</v>
      </c>
      <c r="F674" s="119">
        <v>2.82503153853917</v>
      </c>
      <c r="G674" s="119">
        <v>8.25556582107504</v>
      </c>
      <c r="H674" s="119">
        <v>38.4664977024229</v>
      </c>
      <c r="I674" s="120">
        <v>40</v>
      </c>
      <c r="J674" s="121">
        <v>8.39929375886517</v>
      </c>
      <c r="K674" s="119">
        <v>8.39929375886517</v>
      </c>
      <c r="L674" s="121">
        <v>0.390736390165052</v>
      </c>
      <c r="M674" s="119">
        <v>0.0134387895459285</v>
      </c>
      <c r="N674" s="119">
        <v>0.377297600619123</v>
      </c>
      <c r="O674" s="121">
        <v>0</v>
      </c>
      <c r="P674" s="119">
        <v>0</v>
      </c>
      <c r="Q674" s="119">
        <v>0</v>
      </c>
      <c r="R674" s="119">
        <v>0</v>
      </c>
      <c r="S674" s="119">
        <v>0</v>
      </c>
      <c r="T674" s="119">
        <v>0</v>
      </c>
      <c r="U674" s="121">
        <v>-3.35949586649435</v>
      </c>
      <c r="V674" s="119">
        <v>0.1397771527856</v>
      </c>
      <c r="W674" s="119">
        <v>0.009548797850658</v>
      </c>
      <c r="X674" s="119">
        <v>0.474044136672936</v>
      </c>
      <c r="Y674" s="119">
        <v>0.0033711846022653</v>
      </c>
      <c r="Z674" s="122">
        <v>-3.98623713840581</v>
      </c>
      <c r="AA674" s="12"/>
    </row>
    <row r="675" ht="12.75" customHeight="1">
      <c r="A675" t="s" s="117">
        <v>1522</v>
      </c>
      <c r="B675" t="s" s="123">
        <v>1523</v>
      </c>
      <c r="C675" t="s" s="123">
        <v>247</v>
      </c>
      <c r="D675" t="s" s="123">
        <v>310</v>
      </c>
      <c r="E675" s="124">
        <v>4.53419899277692</v>
      </c>
      <c r="F675" s="124">
        <v>2.37809181584621</v>
      </c>
      <c r="G675" s="124">
        <v>6.91229080862313</v>
      </c>
      <c r="H675" s="124">
        <v>23.5329416363571</v>
      </c>
      <c r="I675" s="125">
        <v>40</v>
      </c>
      <c r="J675" s="121">
        <v>7.31610180573633</v>
      </c>
      <c r="K675" s="124">
        <v>7.31610180573633</v>
      </c>
      <c r="L675" s="121">
        <v>0.343947753614335</v>
      </c>
      <c r="M675" s="124">
        <v>0.0074042853323895</v>
      </c>
      <c r="N675" s="124">
        <v>0.336543468281946</v>
      </c>
      <c r="O675" s="121">
        <v>0</v>
      </c>
      <c r="P675" s="124">
        <v>0</v>
      </c>
      <c r="Q675" s="124">
        <v>0</v>
      </c>
      <c r="R675" s="124">
        <v>0</v>
      </c>
      <c r="S675" s="124">
        <v>0</v>
      </c>
      <c r="T675" s="124">
        <v>0</v>
      </c>
      <c r="U675" s="121">
        <v>-3.12585056657375</v>
      </c>
      <c r="V675" s="124">
        <v>0.1397771527856</v>
      </c>
      <c r="W675" s="124">
        <v>0.0040328036279343</v>
      </c>
      <c r="X675" s="124">
        <v>0.121964822513766</v>
      </c>
      <c r="Y675" s="124">
        <v>0.0011480662198233</v>
      </c>
      <c r="Z675" s="126">
        <v>-3.39277341172087</v>
      </c>
      <c r="AA675" s="12"/>
    </row>
    <row r="676" ht="12.75" customHeight="1">
      <c r="A676" t="s" s="117">
        <v>1524</v>
      </c>
      <c r="B676" t="s" s="118">
        <v>1525</v>
      </c>
      <c r="C676" t="s" s="118">
        <v>247</v>
      </c>
      <c r="D676" t="s" s="118">
        <v>310</v>
      </c>
      <c r="E676" s="119">
        <v>23.3963818590052</v>
      </c>
      <c r="F676" s="119">
        <v>8.990746491838919</v>
      </c>
      <c r="G676" s="119">
        <v>32.3871283508442</v>
      </c>
      <c r="H676" s="119">
        <v>58.243743903030</v>
      </c>
      <c r="I676" s="120">
        <v>40</v>
      </c>
      <c r="J676" s="121">
        <v>27.9637671494978</v>
      </c>
      <c r="K676" s="119">
        <v>27.9637671494978</v>
      </c>
      <c r="L676" s="121">
        <v>0.981806408572003</v>
      </c>
      <c r="M676" s="119">
        <v>0.0364753810370565</v>
      </c>
      <c r="N676" s="119">
        <v>0.945331027534946</v>
      </c>
      <c r="O676" s="121">
        <v>0</v>
      </c>
      <c r="P676" s="119">
        <v>0</v>
      </c>
      <c r="Q676" s="119">
        <v>0</v>
      </c>
      <c r="R676" s="119">
        <v>0</v>
      </c>
      <c r="S676" s="119">
        <v>0</v>
      </c>
      <c r="T676" s="119">
        <v>0</v>
      </c>
      <c r="U676" s="121">
        <v>-5.54919169906456</v>
      </c>
      <c r="V676" s="119">
        <v>0.1397771527856</v>
      </c>
      <c r="W676" s="119">
        <v>0.0193055908581477</v>
      </c>
      <c r="X676" s="119">
        <v>0.85978050546369</v>
      </c>
      <c r="Y676" s="119">
        <v>0.0047169747519915</v>
      </c>
      <c r="Z676" s="122">
        <v>-6.57277192292399</v>
      </c>
      <c r="AA676" s="12"/>
    </row>
    <row r="677" ht="12.75" customHeight="1">
      <c r="A677" t="s" s="117">
        <v>1526</v>
      </c>
      <c r="B677" t="s" s="123">
        <v>1527</v>
      </c>
      <c r="C677" t="s" s="123">
        <v>247</v>
      </c>
      <c r="D677" t="s" s="123">
        <v>310</v>
      </c>
      <c r="E677" s="124">
        <v>0.494990694557552</v>
      </c>
      <c r="F677" s="124">
        <v>0.18565891380722</v>
      </c>
      <c r="G677" s="124">
        <v>0.680649608364771</v>
      </c>
      <c r="H677" s="124">
        <v>1.11849851585191</v>
      </c>
      <c r="I677" s="125">
        <v>40</v>
      </c>
      <c r="J677" s="121">
        <v>0.5903356469989151</v>
      </c>
      <c r="K677" s="124">
        <v>0.5903356469989151</v>
      </c>
      <c r="L677" s="121">
        <v>0.0171799158009657</v>
      </c>
      <c r="M677" s="124">
        <v>0.000456228120181365</v>
      </c>
      <c r="N677" s="124">
        <v>0.0167236876807844</v>
      </c>
      <c r="O677" s="121">
        <v>0</v>
      </c>
      <c r="P677" s="124">
        <v>0</v>
      </c>
      <c r="Q677" s="124">
        <v>0</v>
      </c>
      <c r="R677" s="124">
        <v>0</v>
      </c>
      <c r="S677" s="124">
        <v>0</v>
      </c>
      <c r="T677" s="124">
        <v>0</v>
      </c>
      <c r="U677" s="121">
        <v>-0.112524868242329</v>
      </c>
      <c r="V677" s="124">
        <v>0</v>
      </c>
      <c r="W677" s="124">
        <v>0.000284456323329079</v>
      </c>
      <c r="X677" s="124">
        <v>0.0109810170979637</v>
      </c>
      <c r="Y677" s="124">
        <v>8.198521148479e-05</v>
      </c>
      <c r="Z677" s="126">
        <v>-0.123872326875107</v>
      </c>
      <c r="AA677" s="12"/>
    </row>
    <row r="678" ht="12.75" customHeight="1">
      <c r="A678" t="s" s="117">
        <v>1528</v>
      </c>
      <c r="B678" t="s" s="118">
        <v>1529</v>
      </c>
      <c r="C678" t="s" s="118">
        <v>247</v>
      </c>
      <c r="D678" t="s" s="118">
        <v>310</v>
      </c>
      <c r="E678" s="119">
        <v>0.488676633594577</v>
      </c>
      <c r="F678" s="119">
        <v>0.305572091532521</v>
      </c>
      <c r="G678" s="119">
        <v>0.794248725127098</v>
      </c>
      <c r="H678" s="119">
        <v>4.83115136610721</v>
      </c>
      <c r="I678" s="120">
        <v>40</v>
      </c>
      <c r="J678" s="121">
        <v>0.961272846517977</v>
      </c>
      <c r="K678" s="119">
        <v>0.961272846517977</v>
      </c>
      <c r="L678" s="121">
        <v>0.0271988310380293</v>
      </c>
      <c r="M678" s="119">
        <v>0.00126670917333155</v>
      </c>
      <c r="N678" s="119">
        <v>0.0259321218646978</v>
      </c>
      <c r="O678" s="121">
        <v>0</v>
      </c>
      <c r="P678" s="119">
        <v>0</v>
      </c>
      <c r="Q678" s="119">
        <v>0</v>
      </c>
      <c r="R678" s="119">
        <v>0</v>
      </c>
      <c r="S678" s="119">
        <v>0</v>
      </c>
      <c r="T678" s="119">
        <v>0</v>
      </c>
      <c r="U678" s="121">
        <v>-0.499795043961429</v>
      </c>
      <c r="V678" s="119">
        <v>0</v>
      </c>
      <c r="W678" s="119">
        <v>0.000775156879413464</v>
      </c>
      <c r="X678" s="119">
        <v>0.0290005797915371</v>
      </c>
      <c r="Y678" s="119">
        <v>0.00032618374030067</v>
      </c>
      <c r="Z678" s="122">
        <v>-0.52989696437268</v>
      </c>
      <c r="AA678" s="12"/>
    </row>
    <row r="679" ht="12.75" customHeight="1">
      <c r="A679" t="s" s="117">
        <v>1530</v>
      </c>
      <c r="B679" t="s" s="123">
        <v>1531</v>
      </c>
      <c r="C679" t="s" s="123">
        <v>247</v>
      </c>
      <c r="D679" t="s" s="123">
        <v>310</v>
      </c>
      <c r="E679" s="124">
        <v>0.450260881531401</v>
      </c>
      <c r="F679" s="124">
        <v>0.169439191466857</v>
      </c>
      <c r="G679" s="124">
        <v>0.619700072998258</v>
      </c>
      <c r="H679" s="124">
        <v>1.48764272164771</v>
      </c>
      <c r="I679" s="125">
        <v>40</v>
      </c>
      <c r="J679" s="121">
        <v>0.528334645593189</v>
      </c>
      <c r="K679" s="124">
        <v>0.528334645593189</v>
      </c>
      <c r="L679" s="121">
        <v>0.0158565128527912</v>
      </c>
      <c r="M679" s="124">
        <v>0.000567957455735985</v>
      </c>
      <c r="N679" s="124">
        <v>0.0152885553970552</v>
      </c>
      <c r="O679" s="121">
        <v>0</v>
      </c>
      <c r="P679" s="124">
        <v>0</v>
      </c>
      <c r="Q679" s="124">
        <v>0</v>
      </c>
      <c r="R679" s="124">
        <v>0</v>
      </c>
      <c r="S679" s="124">
        <v>0</v>
      </c>
      <c r="T679" s="124">
        <v>0</v>
      </c>
      <c r="U679" s="121">
        <v>-0.09393027691457929</v>
      </c>
      <c r="V679" s="124">
        <v>0</v>
      </c>
      <c r="W679" s="124">
        <v>0.000409254973113641</v>
      </c>
      <c r="X679" s="124">
        <v>0.0200511031934325</v>
      </c>
      <c r="Y679" s="124">
        <v>0.00014576583397124</v>
      </c>
      <c r="Z679" s="126">
        <v>-0.114536400915097</v>
      </c>
      <c r="AA679" s="12"/>
    </row>
    <row r="680" ht="12.75" customHeight="1">
      <c r="A680" t="s" s="117">
        <v>1532</v>
      </c>
      <c r="B680" t="s" s="118">
        <v>1533</v>
      </c>
      <c r="C680" t="s" s="118">
        <v>247</v>
      </c>
      <c r="D680" t="s" s="118">
        <v>310</v>
      </c>
      <c r="E680" s="119">
        <v>0.737523819270048</v>
      </c>
      <c r="F680" s="119">
        <v>0.271446099947109</v>
      </c>
      <c r="G680" s="119">
        <v>1.00896991921716</v>
      </c>
      <c r="H680" s="119">
        <v>2.7862266927903</v>
      </c>
      <c r="I680" s="120">
        <v>40</v>
      </c>
      <c r="J680" s="121">
        <v>0.845189228547739</v>
      </c>
      <c r="K680" s="119">
        <v>0.845189228547739</v>
      </c>
      <c r="L680" s="121">
        <v>0.0246446798308149</v>
      </c>
      <c r="M680" s="119">
        <v>0.00096043358244717</v>
      </c>
      <c r="N680" s="119">
        <v>0.0236842462483678</v>
      </c>
      <c r="O680" s="121">
        <v>0</v>
      </c>
      <c r="P680" s="119">
        <v>0</v>
      </c>
      <c r="Q680" s="119">
        <v>0</v>
      </c>
      <c r="R680" s="119">
        <v>0</v>
      </c>
      <c r="S680" s="119">
        <v>0</v>
      </c>
      <c r="T680" s="119">
        <v>0</v>
      </c>
      <c r="U680" s="121">
        <v>-0.132310089108507</v>
      </c>
      <c r="V680" s="119">
        <v>0</v>
      </c>
      <c r="W680" s="119">
        <v>0.000697738188465599</v>
      </c>
      <c r="X680" s="119">
        <v>0.0340585544823561</v>
      </c>
      <c r="Y680" s="119">
        <v>0.00023009615332606</v>
      </c>
      <c r="Z680" s="122">
        <v>-0.167296477932654</v>
      </c>
      <c r="AA680" s="12"/>
    </row>
    <row r="681" ht="12.75" customHeight="1">
      <c r="A681" t="s" s="117">
        <v>1534</v>
      </c>
      <c r="B681" t="s" s="123">
        <v>1535</v>
      </c>
      <c r="C681" t="s" s="123">
        <v>247</v>
      </c>
      <c r="D681" t="s" s="123">
        <v>310</v>
      </c>
      <c r="E681" s="124">
        <v>1.27509766181179</v>
      </c>
      <c r="F681" s="124">
        <v>0.464743761387201</v>
      </c>
      <c r="G681" s="124">
        <v>1.739841423199</v>
      </c>
      <c r="H681" s="124">
        <v>4.44925390768512</v>
      </c>
      <c r="I681" s="125">
        <v>40</v>
      </c>
      <c r="J681" s="121">
        <v>1.20955983231023</v>
      </c>
      <c r="K681" s="124">
        <v>1.20955983231023</v>
      </c>
      <c r="L681" s="121">
        <v>0.17489943030446</v>
      </c>
      <c r="M681" s="124">
        <v>0.000975414834207</v>
      </c>
      <c r="N681" s="124">
        <v>0.173924015470253</v>
      </c>
      <c r="O681" s="121">
        <v>0</v>
      </c>
      <c r="P681" s="124">
        <v>0</v>
      </c>
      <c r="Q681" s="124">
        <v>0</v>
      </c>
      <c r="R681" s="124">
        <v>0</v>
      </c>
      <c r="S681" s="124">
        <v>0</v>
      </c>
      <c r="T681" s="124">
        <v>0</v>
      </c>
      <c r="U681" s="121">
        <v>-0.109361600802897</v>
      </c>
      <c r="V681" s="124">
        <v>0.1397771527856</v>
      </c>
      <c r="W681" s="124">
        <v>0.00060226810034274</v>
      </c>
      <c r="X681" s="124">
        <v>0.0241148795924495</v>
      </c>
      <c r="Y681" s="124">
        <v>0.00019224664006136</v>
      </c>
      <c r="Z681" s="126">
        <v>-0.274048147921351</v>
      </c>
      <c r="AA681" s="12"/>
    </row>
    <row r="682" ht="12.75" customHeight="1">
      <c r="A682" t="s" s="117">
        <v>1536</v>
      </c>
      <c r="B682" t="s" s="118">
        <v>1537</v>
      </c>
      <c r="C682" t="s" s="118">
        <v>247</v>
      </c>
      <c r="D682" t="s" s="118">
        <v>310</v>
      </c>
      <c r="E682" s="119">
        <v>1.99987204739899</v>
      </c>
      <c r="F682" s="119">
        <v>0.742921273584688</v>
      </c>
      <c r="G682" s="119">
        <v>2.74279332098368</v>
      </c>
      <c r="H682" s="119">
        <v>6.61309820276904</v>
      </c>
      <c r="I682" s="120">
        <v>40</v>
      </c>
      <c r="J682" s="121">
        <v>2.06604221191215</v>
      </c>
      <c r="K682" s="119">
        <v>2.06604221191215</v>
      </c>
      <c r="L682" s="121">
        <v>0.201073085131707</v>
      </c>
      <c r="M682" s="119">
        <v>0.00205807162902561</v>
      </c>
      <c r="N682" s="119">
        <v>0.199015013502682</v>
      </c>
      <c r="O682" s="121">
        <v>0</v>
      </c>
      <c r="P682" s="119">
        <v>0</v>
      </c>
      <c r="Q682" s="119">
        <v>0</v>
      </c>
      <c r="R682" s="119">
        <v>0</v>
      </c>
      <c r="S682" s="119">
        <v>0</v>
      </c>
      <c r="T682" s="119">
        <v>0</v>
      </c>
      <c r="U682" s="121">
        <v>-0.267243249644869</v>
      </c>
      <c r="V682" s="119">
        <v>0.1397771527856</v>
      </c>
      <c r="W682" s="119">
        <v>0.00141827837104274</v>
      </c>
      <c r="X682" s="119">
        <v>0.0676025894399323</v>
      </c>
      <c r="Y682" s="119">
        <v>0.000490829238396219</v>
      </c>
      <c r="Z682" s="122">
        <v>-0.47653209947984</v>
      </c>
      <c r="AA682" s="12"/>
    </row>
    <row r="683" ht="12.75" customHeight="1">
      <c r="A683" t="s" s="117">
        <v>1538</v>
      </c>
      <c r="B683" t="s" s="123">
        <v>1539</v>
      </c>
      <c r="C683" t="s" s="123">
        <v>247</v>
      </c>
      <c r="D683" t="s" s="123">
        <v>310</v>
      </c>
      <c r="E683" s="124">
        <v>0.664426379468437</v>
      </c>
      <c r="F683" s="124">
        <v>0.23134102266368</v>
      </c>
      <c r="G683" s="124">
        <v>0.895767402132117</v>
      </c>
      <c r="H683" s="124">
        <v>3.61984316432813</v>
      </c>
      <c r="I683" s="125">
        <v>40</v>
      </c>
      <c r="J683" s="121">
        <v>0.461691232712641</v>
      </c>
      <c r="K683" s="124">
        <v>0.461691232712641</v>
      </c>
      <c r="L683" s="121">
        <v>0.153505183387992</v>
      </c>
      <c r="M683" s="124">
        <v>0.000469062525894615</v>
      </c>
      <c r="N683" s="124">
        <v>0.153036120862097</v>
      </c>
      <c r="O683" s="121">
        <v>0</v>
      </c>
      <c r="P683" s="124">
        <v>0</v>
      </c>
      <c r="Q683" s="124">
        <v>0</v>
      </c>
      <c r="R683" s="124">
        <v>0</v>
      </c>
      <c r="S683" s="124">
        <v>0</v>
      </c>
      <c r="T683" s="124">
        <v>0</v>
      </c>
      <c r="U683" s="121">
        <v>0.0492299633678042</v>
      </c>
      <c r="V683" s="124">
        <v>0.1397771527856</v>
      </c>
      <c r="W683" s="124">
        <v>0.000326033575097846</v>
      </c>
      <c r="X683" s="124">
        <v>0.0157236319476236</v>
      </c>
      <c r="Y683" s="124">
        <v>0.000113477161092804</v>
      </c>
      <c r="Z683" s="126">
        <v>-0.10671033210161</v>
      </c>
      <c r="AA683" s="12"/>
    </row>
    <row r="684" ht="12.75" customHeight="1">
      <c r="A684" t="s" s="117">
        <v>1540</v>
      </c>
      <c r="B684" t="s" s="118">
        <v>1541</v>
      </c>
      <c r="C684" t="s" s="118">
        <v>247</v>
      </c>
      <c r="D684" t="s" s="118">
        <v>310</v>
      </c>
      <c r="E684" s="119">
        <v>0.631882392547214</v>
      </c>
      <c r="F684" s="119">
        <v>0.218652627984776</v>
      </c>
      <c r="G684" s="119">
        <v>0.85053502053199</v>
      </c>
      <c r="H684" s="119">
        <v>3.79294870250148</v>
      </c>
      <c r="I684" s="120">
        <v>40</v>
      </c>
      <c r="J684" s="121">
        <v>0.41626066131359</v>
      </c>
      <c r="K684" s="119">
        <v>0.41626066131359</v>
      </c>
      <c r="L684" s="121">
        <v>0.152221259999071</v>
      </c>
      <c r="M684" s="119">
        <v>0.00055150608113991</v>
      </c>
      <c r="N684" s="119">
        <v>0.151669753917931</v>
      </c>
      <c r="O684" s="121">
        <v>0</v>
      </c>
      <c r="P684" s="119">
        <v>0</v>
      </c>
      <c r="Q684" s="119">
        <v>0</v>
      </c>
      <c r="R684" s="119">
        <v>0</v>
      </c>
      <c r="S684" s="119">
        <v>0</v>
      </c>
      <c r="T684" s="119">
        <v>0</v>
      </c>
      <c r="U684" s="121">
        <v>0.06340047123455279</v>
      </c>
      <c r="V684" s="119">
        <v>0.1397771527856</v>
      </c>
      <c r="W684" s="119">
        <v>0.000397107402566742</v>
      </c>
      <c r="X684" s="119">
        <v>0.0200464678913971</v>
      </c>
      <c r="Y684" s="119">
        <v>0.000139414928780751</v>
      </c>
      <c r="Z684" s="122">
        <v>-0.09695967177379181</v>
      </c>
      <c r="AA684" s="12"/>
    </row>
    <row r="685" ht="12.75" customHeight="1">
      <c r="A685" t="s" s="117">
        <v>1542</v>
      </c>
      <c r="B685" t="s" s="123">
        <v>1543</v>
      </c>
      <c r="C685" t="s" s="123">
        <v>247</v>
      </c>
      <c r="D685" t="s" s="123">
        <v>310</v>
      </c>
      <c r="E685" s="124">
        <v>1.23103227376818</v>
      </c>
      <c r="F685" s="124">
        <v>0.447317211440131</v>
      </c>
      <c r="G685" s="124">
        <v>1.67834948520831</v>
      </c>
      <c r="H685" s="124">
        <v>4.81131657382149</v>
      </c>
      <c r="I685" s="125">
        <v>40</v>
      </c>
      <c r="J685" s="121">
        <v>1.14466611614039</v>
      </c>
      <c r="K685" s="124">
        <v>1.14466611614039</v>
      </c>
      <c r="L685" s="121">
        <v>0.173035544991446</v>
      </c>
      <c r="M685" s="124">
        <v>0.00115392975003675</v>
      </c>
      <c r="N685" s="124">
        <v>0.171881615241409</v>
      </c>
      <c r="O685" s="121">
        <v>0</v>
      </c>
      <c r="P685" s="124">
        <v>0</v>
      </c>
      <c r="Q685" s="124">
        <v>0</v>
      </c>
      <c r="R685" s="124">
        <v>0</v>
      </c>
      <c r="S685" s="124">
        <v>0</v>
      </c>
      <c r="T685" s="124">
        <v>0</v>
      </c>
      <c r="U685" s="121">
        <v>-0.08666938736365611</v>
      </c>
      <c r="V685" s="124">
        <v>0.1397771527856</v>
      </c>
      <c r="W685" s="124">
        <v>0.000748319748145672</v>
      </c>
      <c r="X685" s="124">
        <v>0.0325861150957098</v>
      </c>
      <c r="Y685" s="124">
        <v>0.00024406345651959</v>
      </c>
      <c r="Z685" s="126">
        <v>-0.260025038449631</v>
      </c>
      <c r="AA685" s="12"/>
    </row>
    <row r="686" ht="12.75" customHeight="1">
      <c r="A686" t="s" s="117">
        <v>1544</v>
      </c>
      <c r="B686" t="s" s="118">
        <v>1545</v>
      </c>
      <c r="C686" t="s" s="118">
        <v>247</v>
      </c>
      <c r="D686" t="s" s="118">
        <v>310</v>
      </c>
      <c r="E686" s="119">
        <v>2.76887976302961</v>
      </c>
      <c r="F686" s="119">
        <v>1.0377442761436</v>
      </c>
      <c r="G686" s="119">
        <v>3.80662403917321</v>
      </c>
      <c r="H686" s="119">
        <v>8.73656253195565</v>
      </c>
      <c r="I686" s="120">
        <v>40</v>
      </c>
      <c r="J686" s="121">
        <v>2.97974156941828</v>
      </c>
      <c r="K686" s="119">
        <v>2.97974156941828</v>
      </c>
      <c r="L686" s="121">
        <v>0.228579379256779</v>
      </c>
      <c r="M686" s="119">
        <v>0.00314797636277973</v>
      </c>
      <c r="N686" s="119">
        <v>0.225431402893999</v>
      </c>
      <c r="O686" s="121">
        <v>0</v>
      </c>
      <c r="P686" s="119">
        <v>0</v>
      </c>
      <c r="Q686" s="119">
        <v>0</v>
      </c>
      <c r="R686" s="119">
        <v>0</v>
      </c>
      <c r="S686" s="119">
        <v>0</v>
      </c>
      <c r="T686" s="119">
        <v>0</v>
      </c>
      <c r="U686" s="121">
        <v>-0.439441185645452</v>
      </c>
      <c r="V686" s="119">
        <v>0.1397771527856</v>
      </c>
      <c r="W686" s="119">
        <v>0.00221050314323218</v>
      </c>
      <c r="X686" s="119">
        <v>0.108065408813216</v>
      </c>
      <c r="Y686" s="119">
        <v>0.00077343627404987</v>
      </c>
      <c r="Z686" s="122">
        <v>-0.69026768666155</v>
      </c>
      <c r="AA686" s="12"/>
    </row>
    <row r="687" ht="12.75" customHeight="1">
      <c r="A687" t="s" s="117">
        <v>1546</v>
      </c>
      <c r="B687" t="s" s="123">
        <v>1547</v>
      </c>
      <c r="C687" t="s" s="123">
        <v>247</v>
      </c>
      <c r="D687" t="s" s="123">
        <v>310</v>
      </c>
      <c r="E687" s="124">
        <v>0.0309891748472612</v>
      </c>
      <c r="F687" s="124">
        <v>0.0118675506757918</v>
      </c>
      <c r="G687" s="124">
        <v>0.042856725523053</v>
      </c>
      <c r="H687" s="124">
        <v>0.06519162878173999</v>
      </c>
      <c r="I687" s="125">
        <v>40</v>
      </c>
      <c r="J687" s="121">
        <v>0.0373433149403692</v>
      </c>
      <c r="K687" s="124">
        <v>0.0373433149403692</v>
      </c>
      <c r="L687" s="121">
        <v>0.0011010336697852</v>
      </c>
      <c r="M687" s="124">
        <v>3.51312687296325e-05</v>
      </c>
      <c r="N687" s="124">
        <v>0.00106590240105557</v>
      </c>
      <c r="O687" s="121">
        <v>0</v>
      </c>
      <c r="P687" s="124">
        <v>0</v>
      </c>
      <c r="Q687" s="124">
        <v>0</v>
      </c>
      <c r="R687" s="124">
        <v>0</v>
      </c>
      <c r="S687" s="124">
        <v>0</v>
      </c>
      <c r="T687" s="124">
        <v>0</v>
      </c>
      <c r="U687" s="121">
        <v>-0.00745517376289318</v>
      </c>
      <c r="V687" s="124">
        <v>0</v>
      </c>
      <c r="W687" s="124">
        <v>2.35799146663223e-05</v>
      </c>
      <c r="X687" s="124">
        <v>0.00108255759353068</v>
      </c>
      <c r="Y687" s="124">
        <v>8.0145623744e-06</v>
      </c>
      <c r="Z687" s="126">
        <v>-0.00856932583346458</v>
      </c>
      <c r="AA687" s="12"/>
    </row>
    <row r="688" ht="12.75" customHeight="1">
      <c r="A688" t="s" s="117">
        <v>1548</v>
      </c>
      <c r="B688" t="s" s="118">
        <v>1549</v>
      </c>
      <c r="C688" t="s" s="118">
        <v>247</v>
      </c>
      <c r="D688" t="s" s="118">
        <v>310</v>
      </c>
      <c r="E688" s="119">
        <v>0.173634103924529</v>
      </c>
      <c r="F688" s="119">
        <v>0.06639044668086801</v>
      </c>
      <c r="G688" s="119">
        <v>0.240024550605397</v>
      </c>
      <c r="H688" s="119">
        <v>0.265562557593991</v>
      </c>
      <c r="I688" s="120">
        <v>40</v>
      </c>
      <c r="J688" s="121">
        <v>0.211849407688614</v>
      </c>
      <c r="K688" s="119">
        <v>0.211849407688614</v>
      </c>
      <c r="L688" s="121">
        <v>0.00610252975863709</v>
      </c>
      <c r="M688" s="119">
        <v>0.000156110710511039</v>
      </c>
      <c r="N688" s="119">
        <v>0.00594641904812605</v>
      </c>
      <c r="O688" s="121">
        <v>0</v>
      </c>
      <c r="P688" s="119">
        <v>0</v>
      </c>
      <c r="Q688" s="119">
        <v>0</v>
      </c>
      <c r="R688" s="119">
        <v>0</v>
      </c>
      <c r="S688" s="119">
        <v>0</v>
      </c>
      <c r="T688" s="119">
        <v>0</v>
      </c>
      <c r="U688" s="121">
        <v>-0.0443178335227216</v>
      </c>
      <c r="V688" s="119">
        <v>0</v>
      </c>
      <c r="W688" s="119">
        <v>9.08466684792836e-05</v>
      </c>
      <c r="X688" s="119">
        <v>0.00323112937880526</v>
      </c>
      <c r="Y688" s="119">
        <v>2.7566647960589e-05</v>
      </c>
      <c r="Z688" s="122">
        <v>-0.0476673762179667</v>
      </c>
      <c r="AA688" s="12"/>
    </row>
    <row r="689" ht="12.75" customHeight="1">
      <c r="A689" t="s" s="117">
        <v>1550</v>
      </c>
      <c r="B689" t="s" s="123">
        <v>1551</v>
      </c>
      <c r="C689" t="s" s="123">
        <v>374</v>
      </c>
      <c r="D689" t="s" s="123">
        <v>310</v>
      </c>
      <c r="E689" s="124">
        <v>76.7521278724886</v>
      </c>
      <c r="F689" s="124">
        <v>25.0624664557281</v>
      </c>
      <c r="G689" s="124">
        <v>101.814594328217</v>
      </c>
      <c r="H689" s="124">
        <v>1064.772244314450</v>
      </c>
      <c r="I689" s="125">
        <v>100</v>
      </c>
      <c r="J689" s="121">
        <v>41.0500731126664</v>
      </c>
      <c r="K689" s="124">
        <v>41.0500731126664</v>
      </c>
      <c r="L689" s="121">
        <v>29.2573385550361</v>
      </c>
      <c r="M689" s="124">
        <v>3.17693867432404</v>
      </c>
      <c r="N689" s="124">
        <v>26.0803998807121</v>
      </c>
      <c r="O689" s="121">
        <v>0</v>
      </c>
      <c r="P689" s="124">
        <v>0</v>
      </c>
      <c r="Q689" s="124">
        <v>0</v>
      </c>
      <c r="R689" s="124">
        <v>0</v>
      </c>
      <c r="S689" s="124">
        <v>0</v>
      </c>
      <c r="T689" s="124">
        <v>0</v>
      </c>
      <c r="U689" s="121">
        <v>6.44471620478612</v>
      </c>
      <c r="V689" s="124">
        <v>9.873310150631999</v>
      </c>
      <c r="W689" s="124">
        <v>2.53471740875569</v>
      </c>
      <c r="X689" s="124">
        <v>0.786106907486011</v>
      </c>
      <c r="Y689" s="124">
        <v>0.0400053982077782</v>
      </c>
      <c r="Z689" s="126">
        <v>-6.78942366029536</v>
      </c>
      <c r="AA689" s="12"/>
    </row>
    <row r="690" ht="12.75" customHeight="1">
      <c r="A690" t="s" s="117">
        <v>1552</v>
      </c>
      <c r="B690" t="s" s="118">
        <v>1553</v>
      </c>
      <c r="C690" t="s" s="118">
        <v>374</v>
      </c>
      <c r="D690" t="s" s="118">
        <v>310</v>
      </c>
      <c r="E690" s="119">
        <v>95.0404085795779</v>
      </c>
      <c r="F690" s="119">
        <v>30.6745418249011</v>
      </c>
      <c r="G690" s="119">
        <v>125.714950404479</v>
      </c>
      <c r="H690" s="119">
        <v>1398.483580319760</v>
      </c>
      <c r="I690" s="120">
        <v>100</v>
      </c>
      <c r="J690" s="121">
        <v>56.9876139082003</v>
      </c>
      <c r="K690" s="119">
        <v>56.9876139082003</v>
      </c>
      <c r="L690" s="121">
        <v>31.3120234672939</v>
      </c>
      <c r="M690" s="119">
        <v>4.73526424145774</v>
      </c>
      <c r="N690" s="119">
        <v>26.5767592258362</v>
      </c>
      <c r="O690" s="121">
        <v>0</v>
      </c>
      <c r="P690" s="119">
        <v>0</v>
      </c>
      <c r="Q690" s="119">
        <v>0</v>
      </c>
      <c r="R690" s="119">
        <v>0</v>
      </c>
      <c r="S690" s="119">
        <v>0</v>
      </c>
      <c r="T690" s="119">
        <v>0</v>
      </c>
      <c r="U690" s="121">
        <v>6.74077120408363</v>
      </c>
      <c r="V690" s="119">
        <v>9.873310150631999</v>
      </c>
      <c r="W690" s="119">
        <v>3.05935368302404</v>
      </c>
      <c r="X690" s="119">
        <v>0.968094978068078</v>
      </c>
      <c r="Y690" s="119">
        <v>0.0480724994627591</v>
      </c>
      <c r="Z690" s="122">
        <v>-7.20806010710325</v>
      </c>
      <c r="AA690" s="12"/>
    </row>
    <row r="691" ht="12.75" customHeight="1">
      <c r="A691" t="s" s="117">
        <v>1554</v>
      </c>
      <c r="B691" t="s" s="123">
        <v>1555</v>
      </c>
      <c r="C691" t="s" s="123">
        <v>374</v>
      </c>
      <c r="D691" t="s" s="123">
        <v>310</v>
      </c>
      <c r="E691" s="124">
        <v>148.429734696649</v>
      </c>
      <c r="F691" s="124">
        <v>47.3197542004942</v>
      </c>
      <c r="G691" s="124">
        <v>195.749488897143</v>
      </c>
      <c r="H691" s="124">
        <v>2247.323913401740</v>
      </c>
      <c r="I691" s="125">
        <v>100</v>
      </c>
      <c r="J691" s="121">
        <v>82.6472919125984</v>
      </c>
      <c r="K691" s="124">
        <v>82.6472919125984</v>
      </c>
      <c r="L691" s="121">
        <v>46.8867130749815</v>
      </c>
      <c r="M691" s="124">
        <v>6.87509371461942</v>
      </c>
      <c r="N691" s="124">
        <v>40.0116193603621</v>
      </c>
      <c r="O691" s="121">
        <v>0</v>
      </c>
      <c r="P691" s="124">
        <v>0</v>
      </c>
      <c r="Q691" s="124">
        <v>0</v>
      </c>
      <c r="R691" s="124">
        <v>0</v>
      </c>
      <c r="S691" s="124">
        <v>0</v>
      </c>
      <c r="T691" s="124">
        <v>0</v>
      </c>
      <c r="U691" s="121">
        <v>18.8957297090691</v>
      </c>
      <c r="V691" s="124">
        <v>22.740801994782</v>
      </c>
      <c r="W691" s="124">
        <v>3.77995435526767</v>
      </c>
      <c r="X691" s="124">
        <v>1.51478753414144</v>
      </c>
      <c r="Y691" s="124">
        <v>0.162958862149544</v>
      </c>
      <c r="Z691" s="126">
        <v>-9.30277303727158</v>
      </c>
      <c r="AA691" s="12"/>
    </row>
    <row r="692" ht="12.75" customHeight="1">
      <c r="A692" t="s" s="117">
        <v>1556</v>
      </c>
      <c r="B692" t="s" s="118">
        <v>1557</v>
      </c>
      <c r="C692" t="s" s="118">
        <v>243</v>
      </c>
      <c r="D692" t="s" s="118">
        <v>310</v>
      </c>
      <c r="E692" s="119">
        <v>0.781436247848616</v>
      </c>
      <c r="F692" s="119">
        <v>0.247841546783058</v>
      </c>
      <c r="G692" s="119">
        <v>1.02927779463167</v>
      </c>
      <c r="H692" s="119">
        <v>4.06525011622798</v>
      </c>
      <c r="I692" s="120">
        <v>50</v>
      </c>
      <c r="J692" s="121">
        <v>0.49105413677338</v>
      </c>
      <c r="K692" s="119">
        <v>0.49105413677338</v>
      </c>
      <c r="L692" s="121">
        <v>0.37642771920001</v>
      </c>
      <c r="M692" s="119">
        <v>0.07514320899375</v>
      </c>
      <c r="N692" s="119">
        <v>0.30128451020626</v>
      </c>
      <c r="O692" s="121">
        <v>-0.244</v>
      </c>
      <c r="P692" s="119">
        <v>-0.244</v>
      </c>
      <c r="Q692" s="119">
        <v>0</v>
      </c>
      <c r="R692" s="119">
        <v>0</v>
      </c>
      <c r="S692" s="119">
        <v>0</v>
      </c>
      <c r="T692" s="119">
        <v>0</v>
      </c>
      <c r="U692" s="121">
        <v>0.157954391875226</v>
      </c>
      <c r="V692" s="119">
        <v>0.201258052817782</v>
      </c>
      <c r="W692" s="119">
        <v>0.00074825702476875</v>
      </c>
      <c r="X692" s="119">
        <v>0</v>
      </c>
      <c r="Y692" s="119">
        <v>0.000650290633125</v>
      </c>
      <c r="Z692" s="122">
        <v>-0.0447022086004494</v>
      </c>
      <c r="AA692" s="12"/>
    </row>
    <row r="693" ht="12.75" customHeight="1">
      <c r="A693" t="s" s="117">
        <v>1558</v>
      </c>
      <c r="B693" t="s" s="123">
        <v>1559</v>
      </c>
      <c r="C693" t="s" s="123">
        <v>243</v>
      </c>
      <c r="D693" t="s" s="123">
        <v>310</v>
      </c>
      <c r="E693" s="124">
        <v>0.664157008461054</v>
      </c>
      <c r="F693" s="124">
        <v>0.199247110455685</v>
      </c>
      <c r="G693" s="124">
        <v>0.863404118916738</v>
      </c>
      <c r="H693" s="124">
        <v>7.85535236380197</v>
      </c>
      <c r="I693" s="125">
        <v>2</v>
      </c>
      <c r="J693" s="121">
        <v>0</v>
      </c>
      <c r="K693" s="124">
        <v>0</v>
      </c>
      <c r="L693" s="121">
        <v>0.28747190025465</v>
      </c>
      <c r="M693" s="124">
        <v>0.02422612283625</v>
      </c>
      <c r="N693" s="124">
        <v>0.2632457774184</v>
      </c>
      <c r="O693" s="121">
        <v>0.192680800869375</v>
      </c>
      <c r="P693" s="124">
        <v>0.192680800869375</v>
      </c>
      <c r="Q693" s="124">
        <v>0</v>
      </c>
      <c r="R693" s="124">
        <v>0</v>
      </c>
      <c r="S693" s="124">
        <v>0</v>
      </c>
      <c r="T693" s="124">
        <v>0</v>
      </c>
      <c r="U693" s="121">
        <v>0.184004307337029</v>
      </c>
      <c r="V693" s="124">
        <v>0.175848179315491</v>
      </c>
      <c r="W693" s="124">
        <v>0.0081561280215375</v>
      </c>
      <c r="X693" s="124">
        <v>0</v>
      </c>
      <c r="Y693" s="124">
        <v>0</v>
      </c>
      <c r="Z693" s="126">
        <v>0</v>
      </c>
      <c r="AA693" s="12"/>
    </row>
    <row r="694" ht="12.75" customHeight="1">
      <c r="A694" t="s" s="117">
        <v>1560</v>
      </c>
      <c r="B694" t="s" s="118">
        <v>1561</v>
      </c>
      <c r="C694" t="s" s="118">
        <v>243</v>
      </c>
      <c r="D694" t="s" s="118">
        <v>310</v>
      </c>
      <c r="E694" s="119">
        <v>0.576267445942891</v>
      </c>
      <c r="F694" s="119">
        <v>0.179400540586454</v>
      </c>
      <c r="G694" s="119">
        <v>0.755667986529345</v>
      </c>
      <c r="H694" s="119">
        <v>7.73052049783312</v>
      </c>
      <c r="I694" s="120">
        <v>30</v>
      </c>
      <c r="J694" s="121">
        <v>0.067272710850</v>
      </c>
      <c r="K694" s="119">
        <v>0.067272710850</v>
      </c>
      <c r="L694" s="121">
        <v>0.3278487716484</v>
      </c>
      <c r="M694" s="119">
        <v>0.064602994230</v>
      </c>
      <c r="N694" s="119">
        <v>0.2632457774184</v>
      </c>
      <c r="O694" s="121">
        <v>0</v>
      </c>
      <c r="P694" s="119">
        <v>0</v>
      </c>
      <c r="Q694" s="119">
        <v>0</v>
      </c>
      <c r="R694" s="119">
        <v>0</v>
      </c>
      <c r="S694" s="119">
        <v>0</v>
      </c>
      <c r="T694" s="119">
        <v>0</v>
      </c>
      <c r="U694" s="121">
        <v>0.181145963444491</v>
      </c>
      <c r="V694" s="119">
        <v>0.175848179315491</v>
      </c>
      <c r="W694" s="119">
        <v>0.023687764551</v>
      </c>
      <c r="X694" s="119">
        <v>0</v>
      </c>
      <c r="Y694" s="119">
        <v>0.0033443518275</v>
      </c>
      <c r="Z694" s="122">
        <v>-0.0217343322495</v>
      </c>
      <c r="AA694" s="12"/>
    </row>
    <row r="695" ht="12.75" customHeight="1">
      <c r="A695" t="s" s="117">
        <v>1562</v>
      </c>
      <c r="B695" t="s" s="123">
        <v>1563</v>
      </c>
      <c r="C695" t="s" s="123">
        <v>250</v>
      </c>
      <c r="D695" t="s" s="123">
        <v>310</v>
      </c>
      <c r="E695" s="124">
        <v>9.344529455667161</v>
      </c>
      <c r="F695" s="124">
        <v>2.80335894809562</v>
      </c>
      <c r="G695" s="124">
        <v>12.1478884037628</v>
      </c>
      <c r="H695" s="124">
        <v>164.649747185062</v>
      </c>
      <c r="I695" s="125">
        <v>50</v>
      </c>
      <c r="J695" s="121">
        <v>6.40871622886456</v>
      </c>
      <c r="K695" s="124">
        <v>6.40871622886456</v>
      </c>
      <c r="L695" s="121">
        <v>2.0820682758468</v>
      </c>
      <c r="M695" s="124">
        <v>1.8663087222</v>
      </c>
      <c r="N695" s="124">
        <v>0.2157595536468</v>
      </c>
      <c r="O695" s="121">
        <v>0</v>
      </c>
      <c r="P695" s="124">
        <v>0</v>
      </c>
      <c r="Q695" s="124">
        <v>0</v>
      </c>
      <c r="R695" s="124">
        <v>0</v>
      </c>
      <c r="S695" s="124">
        <v>0</v>
      </c>
      <c r="T695" s="124">
        <v>0</v>
      </c>
      <c r="U695" s="121">
        <v>0.8537449509558001</v>
      </c>
      <c r="V695" s="124">
        <v>0.2157595536468</v>
      </c>
      <c r="W695" s="124">
        <v>0.628323936474</v>
      </c>
      <c r="X695" s="124">
        <v>0</v>
      </c>
      <c r="Y695" s="124">
        <v>0.009661460835</v>
      </c>
      <c r="Z695" s="126">
        <v>0</v>
      </c>
      <c r="AA695" s="12"/>
    </row>
    <row r="696" ht="12.75" customHeight="1">
      <c r="A696" t="s" s="117">
        <v>1564</v>
      </c>
      <c r="B696" t="s" s="118">
        <v>1565</v>
      </c>
      <c r="C696" t="s" s="118">
        <v>250</v>
      </c>
      <c r="D696" t="s" s="118">
        <v>310</v>
      </c>
      <c r="E696" s="119">
        <v>11.2469837830192</v>
      </c>
      <c r="F696" s="119">
        <v>3.37409526898024</v>
      </c>
      <c r="G696" s="119">
        <v>14.6210790519994</v>
      </c>
      <c r="H696" s="119">
        <v>190.816731195634</v>
      </c>
      <c r="I696" s="120">
        <v>50</v>
      </c>
      <c r="J696" s="121">
        <v>8.02221354242706</v>
      </c>
      <c r="K696" s="119">
        <v>8.02221354242706</v>
      </c>
      <c r="L696" s="121">
        <v>2.2974115899468</v>
      </c>
      <c r="M696" s="119">
        <v>2.0816520363</v>
      </c>
      <c r="N696" s="119">
        <v>0.2157595536468</v>
      </c>
      <c r="O696" s="121">
        <v>0</v>
      </c>
      <c r="P696" s="119">
        <v>0</v>
      </c>
      <c r="Q696" s="119">
        <v>0</v>
      </c>
      <c r="R696" s="119">
        <v>0</v>
      </c>
      <c r="S696" s="119">
        <v>0</v>
      </c>
      <c r="T696" s="119">
        <v>0</v>
      </c>
      <c r="U696" s="121">
        <v>0.9273586506453</v>
      </c>
      <c r="V696" s="119">
        <v>0.2157595536468</v>
      </c>
      <c r="W696" s="119">
        <v>0.700822852221</v>
      </c>
      <c r="X696" s="119">
        <v>0</v>
      </c>
      <c r="Y696" s="119">
        <v>0.0107762447775</v>
      </c>
      <c r="Z696" s="122">
        <v>0</v>
      </c>
      <c r="AA696" s="12"/>
    </row>
    <row r="697" ht="12.75" customHeight="1">
      <c r="A697" t="s" s="117">
        <v>1566</v>
      </c>
      <c r="B697" t="s" s="123">
        <v>1567</v>
      </c>
      <c r="C697" t="s" s="123">
        <v>250</v>
      </c>
      <c r="D697" t="s" s="123">
        <v>310</v>
      </c>
      <c r="E697" s="124">
        <v>13.1355202241112</v>
      </c>
      <c r="F697" s="124">
        <v>3.94065622382095</v>
      </c>
      <c r="G697" s="124">
        <v>17.0761764479321</v>
      </c>
      <c r="H697" s="124">
        <v>222.626557676866</v>
      </c>
      <c r="I697" s="125">
        <v>50</v>
      </c>
      <c r="J697" s="121">
        <v>9.429154960536559</v>
      </c>
      <c r="K697" s="124">
        <v>9.429154960536559</v>
      </c>
      <c r="L697" s="121">
        <v>2.6563171134468</v>
      </c>
      <c r="M697" s="124">
        <v>2.4405575598</v>
      </c>
      <c r="N697" s="124">
        <v>0.2157595536468</v>
      </c>
      <c r="O697" s="121">
        <v>0</v>
      </c>
      <c r="P697" s="124">
        <v>0</v>
      </c>
      <c r="Q697" s="124">
        <v>0</v>
      </c>
      <c r="R697" s="124">
        <v>0</v>
      </c>
      <c r="S697" s="124">
        <v>0</v>
      </c>
      <c r="T697" s="124">
        <v>0</v>
      </c>
      <c r="U697" s="121">
        <v>1.0500481501278</v>
      </c>
      <c r="V697" s="124">
        <v>0.2157595536468</v>
      </c>
      <c r="W697" s="124">
        <v>0.821654378466</v>
      </c>
      <c r="X697" s="124">
        <v>0</v>
      </c>
      <c r="Y697" s="124">
        <v>0.012634218015</v>
      </c>
      <c r="Z697" s="126">
        <v>0</v>
      </c>
      <c r="AA697" s="12"/>
    </row>
    <row r="698" ht="12.75" customHeight="1">
      <c r="A698" t="s" s="117">
        <v>1568</v>
      </c>
      <c r="B698" t="s" s="118">
        <v>1569</v>
      </c>
      <c r="C698" t="s" s="118">
        <v>374</v>
      </c>
      <c r="D698" t="s" s="118">
        <v>310</v>
      </c>
      <c r="E698" s="119">
        <v>0.0235237527973387</v>
      </c>
      <c r="F698" s="119">
        <v>0.008114676628888271</v>
      </c>
      <c r="G698" s="119">
        <v>0.031638429426227</v>
      </c>
      <c r="H698" s="119">
        <v>0.363942845805042</v>
      </c>
      <c r="I698" s="120">
        <v>10</v>
      </c>
      <c r="J698" s="121">
        <v>0.0152915232526</v>
      </c>
      <c r="K698" s="119">
        <v>0.0152915232526</v>
      </c>
      <c r="L698" s="121">
        <v>0.00088832619769068</v>
      </c>
      <c r="M698" s="119">
        <v>0.00010049354658</v>
      </c>
      <c r="N698" s="119">
        <v>0.00078783265111068</v>
      </c>
      <c r="O698" s="121">
        <v>0</v>
      </c>
      <c r="P698" s="119">
        <v>0</v>
      </c>
      <c r="Q698" s="119">
        <v>0</v>
      </c>
      <c r="R698" s="119">
        <v>0</v>
      </c>
      <c r="S698" s="119">
        <v>0</v>
      </c>
      <c r="T698" s="119">
        <v>0</v>
      </c>
      <c r="U698" s="121">
        <v>0.007343903347048</v>
      </c>
      <c r="V698" s="119">
        <v>0</v>
      </c>
      <c r="W698" s="119">
        <v>9.379397680800001e-05</v>
      </c>
      <c r="X698" s="119">
        <v>0.01073921250591</v>
      </c>
      <c r="Y698" s="119">
        <v>3.6065088458e-05</v>
      </c>
      <c r="Z698" s="122">
        <v>-0.003525168224128</v>
      </c>
      <c r="AA698" s="12"/>
    </row>
    <row r="699" ht="12.75" customHeight="1">
      <c r="A699" t="s" s="117">
        <v>1570</v>
      </c>
      <c r="B699" t="s" s="123">
        <v>1571</v>
      </c>
      <c r="C699" t="s" s="123">
        <v>374</v>
      </c>
      <c r="D699" t="s" s="123">
        <v>310</v>
      </c>
      <c r="E699" s="124">
        <v>0.047679106319841</v>
      </c>
      <c r="F699" s="124">
        <v>2.2180362233668e-05</v>
      </c>
      <c r="G699" s="124">
        <v>0.0477012866820747</v>
      </c>
      <c r="H699" s="124">
        <v>0.297749216975123</v>
      </c>
      <c r="I699" s="125">
        <v>3</v>
      </c>
      <c r="J699" s="121">
        <v>0</v>
      </c>
      <c r="K699" s="124">
        <v>0</v>
      </c>
      <c r="L699" s="121">
        <v>7.3934537841e-05</v>
      </c>
      <c r="M699" s="124">
        <v>7.17811047e-05</v>
      </c>
      <c r="N699" s="124">
        <v>2.153433141e-06</v>
      </c>
      <c r="O699" s="121">
        <v>0</v>
      </c>
      <c r="P699" s="124">
        <v>0</v>
      </c>
      <c r="Q699" s="124">
        <v>0</v>
      </c>
      <c r="R699" s="124">
        <v>0</v>
      </c>
      <c r="S699" s="124">
        <v>0</v>
      </c>
      <c r="T699" s="124">
        <v>0</v>
      </c>
      <c r="U699" s="121">
        <v>0.047605171782</v>
      </c>
      <c r="V699" s="124">
        <v>0</v>
      </c>
      <c r="W699" s="124">
        <v>0</v>
      </c>
      <c r="X699" s="124">
        <v>0</v>
      </c>
      <c r="Y699" s="124">
        <v>0</v>
      </c>
      <c r="Z699" s="126">
        <v>0.047605171782</v>
      </c>
      <c r="AA699" s="12"/>
    </row>
    <row r="700" ht="12.75" customHeight="1">
      <c r="A700" t="s" s="117">
        <v>1572</v>
      </c>
      <c r="B700" t="s" s="118">
        <v>1573</v>
      </c>
      <c r="C700" t="s" s="118">
        <v>374</v>
      </c>
      <c r="D700" t="s" s="118">
        <v>310</v>
      </c>
      <c r="E700" s="119">
        <v>241.914272161226</v>
      </c>
      <c r="F700" s="119">
        <v>75.0336590940135</v>
      </c>
      <c r="G700" s="119">
        <v>316.947931255239</v>
      </c>
      <c r="H700" s="119">
        <v>474.983713822122</v>
      </c>
      <c r="I700" s="120">
        <v>50</v>
      </c>
      <c r="J700" s="121">
        <v>228.152034960236</v>
      </c>
      <c r="K700" s="119">
        <v>228.152034960236</v>
      </c>
      <c r="L700" s="121">
        <v>11.8787178406805</v>
      </c>
      <c r="M700" s="119">
        <v>0.091879814016</v>
      </c>
      <c r="N700" s="119">
        <v>11.7868380266645</v>
      </c>
      <c r="O700" s="121">
        <v>0</v>
      </c>
      <c r="P700" s="119">
        <v>0</v>
      </c>
      <c r="Q700" s="119">
        <v>0</v>
      </c>
      <c r="R700" s="119">
        <v>0</v>
      </c>
      <c r="S700" s="119">
        <v>0</v>
      </c>
      <c r="T700" s="119">
        <v>0</v>
      </c>
      <c r="U700" s="121">
        <v>1.88351936030951</v>
      </c>
      <c r="V700" s="119">
        <v>4.780492326</v>
      </c>
      <c r="W700" s="119">
        <v>0.0596261709708</v>
      </c>
      <c r="X700" s="119">
        <v>5.23977489187156</v>
      </c>
      <c r="Y700" s="119">
        <v>0.00154085172085</v>
      </c>
      <c r="Z700" s="122">
        <v>-8.1979148802537</v>
      </c>
      <c r="AA700" s="12"/>
    </row>
    <row r="701" ht="12.75" customHeight="1">
      <c r="A701" t="s" s="117">
        <v>1574</v>
      </c>
      <c r="B701" t="s" s="123">
        <v>1575</v>
      </c>
      <c r="C701" t="s" s="123">
        <v>374</v>
      </c>
      <c r="D701" t="s" s="123">
        <v>310</v>
      </c>
      <c r="E701" s="124">
        <v>624.7326748695029</v>
      </c>
      <c r="F701" s="124">
        <v>190.591706647044</v>
      </c>
      <c r="G701" s="124">
        <v>815.324381516547</v>
      </c>
      <c r="H701" s="124">
        <v>585.779614639761</v>
      </c>
      <c r="I701" s="125">
        <v>50</v>
      </c>
      <c r="J701" s="121">
        <v>606.891214703552</v>
      </c>
      <c r="K701" s="124">
        <v>606.891214703552</v>
      </c>
      <c r="L701" s="121">
        <v>23.1295289987064</v>
      </c>
      <c r="M701" s="124">
        <v>0.123463500084</v>
      </c>
      <c r="N701" s="124">
        <v>23.0060654986224</v>
      </c>
      <c r="O701" s="121">
        <v>0</v>
      </c>
      <c r="P701" s="124">
        <v>0</v>
      </c>
      <c r="Q701" s="124">
        <v>0</v>
      </c>
      <c r="R701" s="124">
        <v>0</v>
      </c>
      <c r="S701" s="124">
        <v>0</v>
      </c>
      <c r="T701" s="124">
        <v>0</v>
      </c>
      <c r="U701" s="121">
        <v>-5.28806883275543</v>
      </c>
      <c r="V701" s="124">
        <v>4.780492326</v>
      </c>
      <c r="W701" s="124">
        <v>0.043547203518</v>
      </c>
      <c r="X701" s="124">
        <v>0.457318020322979</v>
      </c>
      <c r="Y701" s="124">
        <v>0.00356232660325</v>
      </c>
      <c r="Z701" s="126">
        <v>-10.5729887091997</v>
      </c>
      <c r="AA701" s="12"/>
    </row>
    <row r="702" ht="12.75" customHeight="1">
      <c r="A702" t="s" s="117">
        <v>1576</v>
      </c>
      <c r="B702" t="s" s="118">
        <v>1577</v>
      </c>
      <c r="C702" t="s" s="118">
        <v>374</v>
      </c>
      <c r="D702" t="s" s="118">
        <v>310</v>
      </c>
      <c r="E702" s="119">
        <v>1927.116722456020</v>
      </c>
      <c r="F702" s="119">
        <v>586.556480730934</v>
      </c>
      <c r="G702" s="119">
        <v>2513.673203186960</v>
      </c>
      <c r="H702" s="119">
        <v>1660.738024480160</v>
      </c>
      <c r="I702" s="120">
        <v>50</v>
      </c>
      <c r="J702" s="121">
        <v>1877.9074488321</v>
      </c>
      <c r="K702" s="119">
        <v>1877.9074488321</v>
      </c>
      <c r="L702" s="121">
        <v>66.3317028207036</v>
      </c>
      <c r="M702" s="119">
        <v>0.380439854910</v>
      </c>
      <c r="N702" s="119">
        <v>65.9512629657936</v>
      </c>
      <c r="O702" s="121">
        <v>0</v>
      </c>
      <c r="P702" s="119">
        <v>0</v>
      </c>
      <c r="Q702" s="119">
        <v>0</v>
      </c>
      <c r="R702" s="119">
        <v>0</v>
      </c>
      <c r="S702" s="119">
        <v>0</v>
      </c>
      <c r="T702" s="119">
        <v>0</v>
      </c>
      <c r="U702" s="121">
        <v>-17.1224291967812</v>
      </c>
      <c r="V702" s="119">
        <v>9.560984652</v>
      </c>
      <c r="W702" s="119">
        <v>0.1331539492185</v>
      </c>
      <c r="X702" s="119">
        <v>1.245053898735</v>
      </c>
      <c r="Y702" s="119">
        <v>0.00984725815875</v>
      </c>
      <c r="Z702" s="122">
        <v>-28.0714689548935</v>
      </c>
      <c r="AA702" s="12"/>
    </row>
    <row r="703" ht="12.75" customHeight="1">
      <c r="A703" t="s" s="117">
        <v>1578</v>
      </c>
      <c r="B703" t="s" s="123">
        <v>1579</v>
      </c>
      <c r="C703" t="s" s="123">
        <v>374</v>
      </c>
      <c r="D703" t="s" s="123">
        <v>310</v>
      </c>
      <c r="E703" s="124">
        <v>1783.487878318310</v>
      </c>
      <c r="F703" s="124">
        <v>542.850116626830</v>
      </c>
      <c r="G703" s="124">
        <v>2326.337994945140</v>
      </c>
      <c r="H703" s="124">
        <v>1561.240211340320</v>
      </c>
      <c r="I703" s="125">
        <v>50</v>
      </c>
      <c r="J703" s="121">
        <v>1736.468372949290</v>
      </c>
      <c r="K703" s="124">
        <v>1736.468372949290</v>
      </c>
      <c r="L703" s="121">
        <v>62.0609319303156</v>
      </c>
      <c r="M703" s="124">
        <v>0.35300511669366</v>
      </c>
      <c r="N703" s="124">
        <v>61.7079268136219</v>
      </c>
      <c r="O703" s="121">
        <v>0</v>
      </c>
      <c r="P703" s="124">
        <v>0</v>
      </c>
      <c r="Q703" s="124">
        <v>0</v>
      </c>
      <c r="R703" s="124">
        <v>0</v>
      </c>
      <c r="S703" s="124">
        <v>0</v>
      </c>
      <c r="T703" s="124">
        <v>0</v>
      </c>
      <c r="U703" s="121">
        <v>-15.041426561294</v>
      </c>
      <c r="V703" s="124">
        <v>9.560984652</v>
      </c>
      <c r="W703" s="124">
        <v>0.124297117979916</v>
      </c>
      <c r="X703" s="124">
        <v>1.27579793996652</v>
      </c>
      <c r="Y703" s="124">
        <v>0.009932263464340001</v>
      </c>
      <c r="Z703" s="126">
        <v>-26.0124385347047</v>
      </c>
      <c r="AA703" s="12"/>
    </row>
    <row r="704" ht="12.75" customHeight="1">
      <c r="A704" t="s" s="117">
        <v>1580</v>
      </c>
      <c r="B704" t="s" s="118">
        <v>1581</v>
      </c>
      <c r="C704" t="s" s="118">
        <v>247</v>
      </c>
      <c r="D704" t="s" s="118">
        <v>310</v>
      </c>
      <c r="E704" s="119">
        <v>139.1898699739</v>
      </c>
      <c r="F704" s="119">
        <v>42.3607640831444</v>
      </c>
      <c r="G704" s="119">
        <v>181.550634057044</v>
      </c>
      <c r="H704" s="119">
        <v>133.371333489421</v>
      </c>
      <c r="I704" s="120">
        <v>50</v>
      </c>
      <c r="J704" s="121">
        <v>134.642420859660</v>
      </c>
      <c r="K704" s="119">
        <v>134.642420859660</v>
      </c>
      <c r="L704" s="121">
        <v>5.26547645963347</v>
      </c>
      <c r="M704" s="119">
        <v>0.027276819786</v>
      </c>
      <c r="N704" s="119">
        <v>5.23819963984747</v>
      </c>
      <c r="O704" s="121">
        <v>0</v>
      </c>
      <c r="P704" s="119">
        <v>0</v>
      </c>
      <c r="Q704" s="119">
        <v>0</v>
      </c>
      <c r="R704" s="119">
        <v>0</v>
      </c>
      <c r="S704" s="119">
        <v>0</v>
      </c>
      <c r="T704" s="119">
        <v>0</v>
      </c>
      <c r="U704" s="121">
        <v>-0.71802734539375</v>
      </c>
      <c r="V704" s="119">
        <v>1.1951230815</v>
      </c>
      <c r="W704" s="119">
        <v>0.009546886925099999</v>
      </c>
      <c r="X704" s="119">
        <v>0.089268015381</v>
      </c>
      <c r="Y704" s="119">
        <v>0.00070602983025</v>
      </c>
      <c r="Z704" s="122">
        <v>-2.0126713590301</v>
      </c>
      <c r="AA704" s="12"/>
    </row>
    <row r="705" ht="12.75" customHeight="1">
      <c r="A705" t="s" s="117">
        <v>1582</v>
      </c>
      <c r="B705" t="s" s="123">
        <v>1583</v>
      </c>
      <c r="C705" t="s" s="123">
        <v>247</v>
      </c>
      <c r="D705" t="s" s="123">
        <v>310</v>
      </c>
      <c r="E705" s="124">
        <v>4.61323594632016</v>
      </c>
      <c r="F705" s="124">
        <v>3.53771204641316</v>
      </c>
      <c r="G705" s="124">
        <v>8.15094799273332</v>
      </c>
      <c r="H705" s="124">
        <v>66.7450883725168</v>
      </c>
      <c r="I705" s="125">
        <v>50</v>
      </c>
      <c r="J705" s="121">
        <v>9.107334306393399</v>
      </c>
      <c r="K705" s="124">
        <v>9.107334306393399</v>
      </c>
      <c r="L705" s="121">
        <v>1.48444744271576</v>
      </c>
      <c r="M705" s="124">
        <v>0.01547600617332</v>
      </c>
      <c r="N705" s="124">
        <v>1.46897143654244</v>
      </c>
      <c r="O705" s="121">
        <v>0</v>
      </c>
      <c r="P705" s="124">
        <v>0</v>
      </c>
      <c r="Q705" s="124">
        <v>0</v>
      </c>
      <c r="R705" s="124">
        <v>0</v>
      </c>
      <c r="S705" s="124">
        <v>0</v>
      </c>
      <c r="T705" s="124">
        <v>0</v>
      </c>
      <c r="U705" s="121">
        <v>-5.978545802789</v>
      </c>
      <c r="V705" s="124">
        <v>1.1951230815</v>
      </c>
      <c r="W705" s="124">
        <v>0.0054681888479064</v>
      </c>
      <c r="X705" s="124">
        <v>0</v>
      </c>
      <c r="Y705" s="124">
        <v>0</v>
      </c>
      <c r="Z705" s="126">
        <v>-7.1791370731369</v>
      </c>
      <c r="AA705" s="12"/>
    </row>
    <row r="706" ht="12.75" customHeight="1">
      <c r="A706" t="s" s="117">
        <v>1584</v>
      </c>
      <c r="B706" t="s" s="118">
        <v>1585</v>
      </c>
      <c r="C706" t="s" s="118">
        <v>247</v>
      </c>
      <c r="D706" t="s" s="118">
        <v>310</v>
      </c>
      <c r="E706" s="119">
        <v>157.189820475334</v>
      </c>
      <c r="F706" s="119">
        <v>47.8401970049537</v>
      </c>
      <c r="G706" s="119">
        <v>205.030017480288</v>
      </c>
      <c r="H706" s="119">
        <v>146.507779431120</v>
      </c>
      <c r="I706" s="120">
        <v>50</v>
      </c>
      <c r="J706" s="121">
        <v>152.358528867510</v>
      </c>
      <c r="K706" s="119">
        <v>152.358528867510</v>
      </c>
      <c r="L706" s="121">
        <v>5.80104927254577</v>
      </c>
      <c r="M706" s="119">
        <v>0.030865875021</v>
      </c>
      <c r="N706" s="119">
        <v>5.77018339752477</v>
      </c>
      <c r="O706" s="121">
        <v>0</v>
      </c>
      <c r="P706" s="119">
        <v>0</v>
      </c>
      <c r="Q706" s="119">
        <v>0</v>
      </c>
      <c r="R706" s="119">
        <v>0</v>
      </c>
      <c r="S706" s="119">
        <v>0</v>
      </c>
      <c r="T706" s="119">
        <v>0</v>
      </c>
      <c r="U706" s="121">
        <v>-0.969757664721874</v>
      </c>
      <c r="V706" s="119">
        <v>1.1951230815</v>
      </c>
      <c r="W706" s="119">
        <v>0.01080305625735</v>
      </c>
      <c r="X706" s="119">
        <v>0.1010138068785</v>
      </c>
      <c r="Y706" s="119">
        <v>0.000798928492125</v>
      </c>
      <c r="Z706" s="122">
        <v>-2.27749653784985</v>
      </c>
      <c r="AA706" s="12"/>
    </row>
    <row r="707" ht="12.75" customHeight="1">
      <c r="A707" t="s" s="117">
        <v>1586</v>
      </c>
      <c r="B707" t="s" s="123">
        <v>1587</v>
      </c>
      <c r="C707" t="s" s="123">
        <v>247</v>
      </c>
      <c r="D707" t="s" s="123">
        <v>310</v>
      </c>
      <c r="E707" s="124">
        <v>4.90853177350002</v>
      </c>
      <c r="F707" s="124">
        <v>3.90926178667358</v>
      </c>
      <c r="G707" s="124">
        <v>8.817793560173589</v>
      </c>
      <c r="H707" s="124">
        <v>71.1339020951858</v>
      </c>
      <c r="I707" s="125">
        <v>50</v>
      </c>
      <c r="J707" s="121">
        <v>10.307001719666</v>
      </c>
      <c r="K707" s="124">
        <v>10.307001719666</v>
      </c>
      <c r="L707" s="121">
        <v>1.52255881497238</v>
      </c>
      <c r="M707" s="124">
        <v>0.0175145895468</v>
      </c>
      <c r="N707" s="124">
        <v>1.50504422542558</v>
      </c>
      <c r="O707" s="121">
        <v>0</v>
      </c>
      <c r="P707" s="124">
        <v>0</v>
      </c>
      <c r="Q707" s="124">
        <v>0</v>
      </c>
      <c r="R707" s="124">
        <v>0</v>
      </c>
      <c r="S707" s="124">
        <v>0</v>
      </c>
      <c r="T707" s="124">
        <v>0</v>
      </c>
      <c r="U707" s="121">
        <v>-6.92102876113836</v>
      </c>
      <c r="V707" s="124">
        <v>1.1951230815</v>
      </c>
      <c r="W707" s="124">
        <v>0.006188488306536</v>
      </c>
      <c r="X707" s="124">
        <v>0</v>
      </c>
      <c r="Y707" s="124">
        <v>0</v>
      </c>
      <c r="Z707" s="126">
        <v>-8.122340330944899</v>
      </c>
      <c r="AA707" s="12"/>
    </row>
    <row r="708" ht="12.75" customHeight="1">
      <c r="A708" t="s" s="117">
        <v>1588</v>
      </c>
      <c r="B708" t="s" s="118">
        <v>1589</v>
      </c>
      <c r="C708" t="s" s="118">
        <v>247</v>
      </c>
      <c r="D708" t="s" s="118">
        <v>310</v>
      </c>
      <c r="E708" s="119">
        <v>7.38131488672937</v>
      </c>
      <c r="F708" s="119">
        <v>3.05896759176285</v>
      </c>
      <c r="G708" s="119">
        <v>10.4402824784922</v>
      </c>
      <c r="H708" s="119">
        <v>76.9458448581193</v>
      </c>
      <c r="I708" s="120">
        <v>50</v>
      </c>
      <c r="J708" s="121">
        <v>7.451266864180</v>
      </c>
      <c r="K708" s="119">
        <v>7.451266864180</v>
      </c>
      <c r="L708" s="121">
        <v>1.44976821403458</v>
      </c>
      <c r="M708" s="119">
        <v>0.027276819786</v>
      </c>
      <c r="N708" s="119">
        <v>1.42249139424858</v>
      </c>
      <c r="O708" s="121">
        <v>0</v>
      </c>
      <c r="P708" s="119">
        <v>0</v>
      </c>
      <c r="Q708" s="119">
        <v>0</v>
      </c>
      <c r="R708" s="119">
        <v>0</v>
      </c>
      <c r="S708" s="119">
        <v>0</v>
      </c>
      <c r="T708" s="119">
        <v>0</v>
      </c>
      <c r="U708" s="121">
        <v>-1.51972019148521</v>
      </c>
      <c r="V708" s="119">
        <v>1.1951230815</v>
      </c>
      <c r="W708" s="119">
        <v>0.009546886925099999</v>
      </c>
      <c r="X708" s="119">
        <v>0.089268015381</v>
      </c>
      <c r="Y708" s="119">
        <v>0.001585172014</v>
      </c>
      <c r="Z708" s="122">
        <v>-2.81524334730531</v>
      </c>
      <c r="AA708" s="12"/>
    </row>
    <row r="709" ht="12.75" customHeight="1">
      <c r="A709" t="s" s="117">
        <v>1590</v>
      </c>
      <c r="B709" t="s" s="123">
        <v>1591</v>
      </c>
      <c r="C709" t="s" s="123">
        <v>247</v>
      </c>
      <c r="D709" t="s" s="123">
        <v>310</v>
      </c>
      <c r="E709" s="124">
        <v>8.038367113146499</v>
      </c>
      <c r="F709" s="124">
        <v>3.36711150154823</v>
      </c>
      <c r="G709" s="124">
        <v>11.4054786146947</v>
      </c>
      <c r="H709" s="124">
        <v>82.6605107809163</v>
      </c>
      <c r="I709" s="125">
        <v>50</v>
      </c>
      <c r="J709" s="121">
        <v>8.431696714730</v>
      </c>
      <c r="K709" s="124">
        <v>8.431696714730</v>
      </c>
      <c r="L709" s="121">
        <v>1.48327415252598</v>
      </c>
      <c r="M709" s="124">
        <v>0.030865875021</v>
      </c>
      <c r="N709" s="124">
        <v>1.45240827750498</v>
      </c>
      <c r="O709" s="121">
        <v>0</v>
      </c>
      <c r="P709" s="124">
        <v>0</v>
      </c>
      <c r="Q709" s="124">
        <v>0</v>
      </c>
      <c r="R709" s="124">
        <v>0</v>
      </c>
      <c r="S709" s="124">
        <v>0</v>
      </c>
      <c r="T709" s="124">
        <v>0</v>
      </c>
      <c r="U709" s="121">
        <v>-1.87660375410947</v>
      </c>
      <c r="V709" s="124">
        <v>1.1951230815</v>
      </c>
      <c r="W709" s="124">
        <v>0.01080305625735</v>
      </c>
      <c r="X709" s="124">
        <v>0.1010138068785</v>
      </c>
      <c r="Y709" s="124">
        <v>0.001793747279</v>
      </c>
      <c r="Z709" s="126">
        <v>-3.18533744602432</v>
      </c>
      <c r="AA709" s="12"/>
    </row>
    <row r="710" ht="12.75" customHeight="1">
      <c r="A710" t="s" s="117">
        <v>1592</v>
      </c>
      <c r="B710" t="s" s="118">
        <v>1593</v>
      </c>
      <c r="C710" t="s" s="118">
        <v>250</v>
      </c>
      <c r="D710" t="s" s="118">
        <v>310</v>
      </c>
      <c r="E710" s="119">
        <v>11.283288758469</v>
      </c>
      <c r="F710" s="119">
        <v>3.38498676204798</v>
      </c>
      <c r="G710" s="119">
        <v>14.668275520517</v>
      </c>
      <c r="H710" s="119">
        <v>103.566113649024</v>
      </c>
      <c r="I710" s="120">
        <v>150</v>
      </c>
      <c r="J710" s="121">
        <v>9.151041029680</v>
      </c>
      <c r="K710" s="119">
        <v>9.151041029680</v>
      </c>
      <c r="L710" s="121">
        <v>1.872768939197</v>
      </c>
      <c r="M710" s="119">
        <v>0.031583686068</v>
      </c>
      <c r="N710" s="119">
        <v>1.841185253129</v>
      </c>
      <c r="O710" s="121">
        <v>0</v>
      </c>
      <c r="P710" s="119">
        <v>0</v>
      </c>
      <c r="Q710" s="119">
        <v>0</v>
      </c>
      <c r="R710" s="119">
        <v>0</v>
      </c>
      <c r="S710" s="119">
        <v>0</v>
      </c>
      <c r="T710" s="119">
        <v>0</v>
      </c>
      <c r="U710" s="121">
        <v>0.259478789592</v>
      </c>
      <c r="V710" s="119">
        <v>0</v>
      </c>
      <c r="W710" s="119">
        <v>0</v>
      </c>
      <c r="X710" s="119">
        <v>0</v>
      </c>
      <c r="Y710" s="119">
        <v>0.259478789592</v>
      </c>
      <c r="Z710" s="122">
        <v>0</v>
      </c>
      <c r="AA710" s="12"/>
    </row>
    <row r="711" ht="12.75" customHeight="1">
      <c r="A711" t="s" s="117">
        <v>1594</v>
      </c>
      <c r="B711" t="s" s="123">
        <v>1595</v>
      </c>
      <c r="C711" t="s" s="123">
        <v>247</v>
      </c>
      <c r="D711" t="s" s="123">
        <v>310</v>
      </c>
      <c r="E711" s="124">
        <v>1.24161219326161</v>
      </c>
      <c r="F711" s="124">
        <v>0.378104686888544</v>
      </c>
      <c r="G711" s="124">
        <v>1.61971688015016</v>
      </c>
      <c r="H711" s="124">
        <v>18.9042680954013</v>
      </c>
      <c r="I711" s="125">
        <v>50</v>
      </c>
      <c r="J711" s="121">
        <v>0.772355644375</v>
      </c>
      <c r="K711" s="124">
        <v>0.772355644375</v>
      </c>
      <c r="L711" s="121">
        <v>0.450698939092578</v>
      </c>
      <c r="M711" s="124">
        <v>0.0053118017478</v>
      </c>
      <c r="N711" s="124">
        <v>0.445387137344778</v>
      </c>
      <c r="O711" s="121">
        <v>0</v>
      </c>
      <c r="P711" s="124">
        <v>0</v>
      </c>
      <c r="Q711" s="124">
        <v>0</v>
      </c>
      <c r="R711" s="124">
        <v>0</v>
      </c>
      <c r="S711" s="124">
        <v>0</v>
      </c>
      <c r="T711" s="124">
        <v>0</v>
      </c>
      <c r="U711" s="121">
        <v>0.0185576097940341</v>
      </c>
      <c r="V711" s="124">
        <v>0.012747979536</v>
      </c>
      <c r="W711" s="124">
        <v>2.549664838944e-07</v>
      </c>
      <c r="X711" s="124">
        <v>0.02454608824332</v>
      </c>
      <c r="Y711" s="124">
        <v>0</v>
      </c>
      <c r="Z711" s="126">
        <v>-0.0187367129517698</v>
      </c>
      <c r="AA711" s="12"/>
    </row>
    <row r="712" ht="12.75" customHeight="1">
      <c r="A712" t="s" s="117">
        <v>1596</v>
      </c>
      <c r="B712" t="s" s="118">
        <v>1597</v>
      </c>
      <c r="C712" t="s" s="118">
        <v>247</v>
      </c>
      <c r="D712" t="s" s="118">
        <v>310</v>
      </c>
      <c r="E712" s="119">
        <v>0.961152003338227</v>
      </c>
      <c r="F712" s="119">
        <v>0.276694337117413</v>
      </c>
      <c r="G712" s="119">
        <v>1.23784634045564</v>
      </c>
      <c r="H712" s="119">
        <v>10.1892601966499</v>
      </c>
      <c r="I712" s="120">
        <v>40</v>
      </c>
      <c r="J712" s="121">
        <v>0.7473876988365</v>
      </c>
      <c r="K712" s="119">
        <v>0.7473876988365</v>
      </c>
      <c r="L712" s="121">
        <v>0.16962276607026</v>
      </c>
      <c r="M712" s="119">
        <v>0.0036608363397</v>
      </c>
      <c r="N712" s="119">
        <v>0.16596192973056</v>
      </c>
      <c r="O712" s="121">
        <v>0</v>
      </c>
      <c r="P712" s="119">
        <v>0</v>
      </c>
      <c r="Q712" s="119">
        <v>0</v>
      </c>
      <c r="R712" s="119">
        <v>0</v>
      </c>
      <c r="S712" s="119">
        <v>0</v>
      </c>
      <c r="T712" s="119">
        <v>0</v>
      </c>
      <c r="U712" s="121">
        <v>0.0441415384314665</v>
      </c>
      <c r="V712" s="119">
        <v>0.004780492326</v>
      </c>
      <c r="W712" s="119">
        <v>6.1013938995e-08</v>
      </c>
      <c r="X712" s="119">
        <v>0.00050445083484</v>
      </c>
      <c r="Y712" s="119">
        <v>1.89513270225e-05</v>
      </c>
      <c r="Z712" s="122">
        <v>0.038837582929665</v>
      </c>
      <c r="AA712" s="12"/>
    </row>
    <row r="713" ht="12.75" customHeight="1">
      <c r="A713" t="s" s="117">
        <v>1598</v>
      </c>
      <c r="B713" t="s" s="123">
        <v>1599</v>
      </c>
      <c r="C713" t="s" s="123">
        <v>247</v>
      </c>
      <c r="D713" t="s" s="123">
        <v>310</v>
      </c>
      <c r="E713" s="124">
        <v>1.95751420433745</v>
      </c>
      <c r="F713" s="124">
        <v>0.593417228824538</v>
      </c>
      <c r="G713" s="124">
        <v>2.55093143316199</v>
      </c>
      <c r="H713" s="124">
        <v>28.2121153108697</v>
      </c>
      <c r="I713" s="125">
        <v>50</v>
      </c>
      <c r="J713" s="121">
        <v>1.1730782838066</v>
      </c>
      <c r="K713" s="124">
        <v>1.1730782838066</v>
      </c>
      <c r="L713" s="121">
        <v>0.746592460364113</v>
      </c>
      <c r="M713" s="124">
        <v>0.00770929064478</v>
      </c>
      <c r="N713" s="124">
        <v>0.738883169719333</v>
      </c>
      <c r="O713" s="121">
        <v>0</v>
      </c>
      <c r="P713" s="124">
        <v>0</v>
      </c>
      <c r="Q713" s="124">
        <v>0</v>
      </c>
      <c r="R713" s="124">
        <v>0</v>
      </c>
      <c r="S713" s="124">
        <v>0</v>
      </c>
      <c r="T713" s="124">
        <v>0</v>
      </c>
      <c r="U713" s="121">
        <v>0.0378434601667362</v>
      </c>
      <c r="V713" s="124">
        <v>0.021059662193472</v>
      </c>
      <c r="W713" s="124">
        <v>3.7004595094944e-07</v>
      </c>
      <c r="X713" s="124">
        <v>0.037326574404054</v>
      </c>
      <c r="Y713" s="124">
        <v>0</v>
      </c>
      <c r="Z713" s="126">
        <v>-0.0205431464767408</v>
      </c>
      <c r="AA713" s="12"/>
    </row>
    <row r="714" ht="12.75" customHeight="1">
      <c r="A714" t="s" s="117">
        <v>1600</v>
      </c>
      <c r="B714" t="s" s="118">
        <v>1601</v>
      </c>
      <c r="C714" t="s" s="118">
        <v>247</v>
      </c>
      <c r="D714" t="s" s="118">
        <v>310</v>
      </c>
      <c r="E714" s="119">
        <v>30.4108149255078</v>
      </c>
      <c r="F714" s="119">
        <v>9.319371990911129</v>
      </c>
      <c r="G714" s="119">
        <v>39.7301869164189</v>
      </c>
      <c r="H714" s="119">
        <v>305.940931161955</v>
      </c>
      <c r="I714" s="120">
        <v>100</v>
      </c>
      <c r="J714" s="121">
        <v>23.7477892999984</v>
      </c>
      <c r="K714" s="119">
        <v>23.7477892999984</v>
      </c>
      <c r="L714" s="121">
        <v>1.5848586507577</v>
      </c>
      <c r="M714" s="119">
        <v>0.04886857607976</v>
      </c>
      <c r="N714" s="119">
        <v>1.53599007467794</v>
      </c>
      <c r="O714" s="121">
        <v>0</v>
      </c>
      <c r="P714" s="119">
        <v>0</v>
      </c>
      <c r="Q714" s="119">
        <v>0</v>
      </c>
      <c r="R714" s="119">
        <v>0</v>
      </c>
      <c r="S714" s="119">
        <v>0</v>
      </c>
      <c r="T714" s="119">
        <v>0</v>
      </c>
      <c r="U714" s="121">
        <v>5.0781669747517</v>
      </c>
      <c r="V714" s="119">
        <v>0.3988524097326</v>
      </c>
      <c r="W714" s="119">
        <v>0.0009773715215952001</v>
      </c>
      <c r="X714" s="119">
        <v>5.3320943366316</v>
      </c>
      <c r="Y714" s="119">
        <v>0</v>
      </c>
      <c r="Z714" s="122">
        <v>-0.6537571431341</v>
      </c>
      <c r="AA714" s="12"/>
    </row>
    <row r="715" ht="12.75" customHeight="1">
      <c r="A715" t="s" s="117">
        <v>1602</v>
      </c>
      <c r="B715" t="s" s="123">
        <v>1603</v>
      </c>
      <c r="C715" t="s" s="123">
        <v>247</v>
      </c>
      <c r="D715" t="s" s="123">
        <v>310</v>
      </c>
      <c r="E715" s="124">
        <v>5.42046548899533</v>
      </c>
      <c r="F715" s="124">
        <v>1.65277347675122</v>
      </c>
      <c r="G715" s="124">
        <v>7.07323896574654</v>
      </c>
      <c r="H715" s="124">
        <v>84.7798658699531</v>
      </c>
      <c r="I715" s="125">
        <v>100</v>
      </c>
      <c r="J715" s="121">
        <v>4.154962127927</v>
      </c>
      <c r="K715" s="124">
        <v>4.154962127927</v>
      </c>
      <c r="L715" s="121">
        <v>1.21055607480391</v>
      </c>
      <c r="M715" s="124">
        <v>0.0285688796706</v>
      </c>
      <c r="N715" s="124">
        <v>1.18198719513331</v>
      </c>
      <c r="O715" s="121">
        <v>0</v>
      </c>
      <c r="P715" s="124">
        <v>0</v>
      </c>
      <c r="Q715" s="124">
        <v>0</v>
      </c>
      <c r="R715" s="124">
        <v>0</v>
      </c>
      <c r="S715" s="124">
        <v>0</v>
      </c>
      <c r="T715" s="124">
        <v>0</v>
      </c>
      <c r="U715" s="121">
        <v>0.0549472862644184</v>
      </c>
      <c r="V715" s="124">
        <v>0.02712132646284</v>
      </c>
      <c r="W715" s="124">
        <v>1.3713062241888e-06</v>
      </c>
      <c r="X715" s="124">
        <v>0.116603803086372</v>
      </c>
      <c r="Y715" s="124">
        <v>0</v>
      </c>
      <c r="Z715" s="126">
        <v>-0.0887792145910178</v>
      </c>
      <c r="AA715" s="12"/>
    </row>
    <row r="716" ht="12.75" customHeight="1">
      <c r="A716" t="s" s="117">
        <v>1604</v>
      </c>
      <c r="B716" t="s" s="118">
        <v>1605</v>
      </c>
      <c r="C716" t="s" s="118">
        <v>374</v>
      </c>
      <c r="D716" t="s" s="118">
        <v>310</v>
      </c>
      <c r="E716" s="119">
        <v>8.037206539179421</v>
      </c>
      <c r="F716" s="119">
        <v>3.35303448884733</v>
      </c>
      <c r="G716" s="119">
        <v>11.3902410280267</v>
      </c>
      <c r="H716" s="119">
        <v>65.4991302902463</v>
      </c>
      <c r="I716" s="120">
        <v>12</v>
      </c>
      <c r="J716" s="121">
        <v>10.751230645691</v>
      </c>
      <c r="K716" s="119">
        <v>10.751230645691</v>
      </c>
      <c r="L716" s="121">
        <v>0.382814847120671</v>
      </c>
      <c r="M716" s="119">
        <v>0.0593971629352587</v>
      </c>
      <c r="N716" s="119">
        <v>0.323417684185412</v>
      </c>
      <c r="O716" s="121">
        <v>0.019719306420</v>
      </c>
      <c r="P716" s="119">
        <v>0.019719306420</v>
      </c>
      <c r="Q716" s="119">
        <v>0</v>
      </c>
      <c r="R716" s="119">
        <v>0</v>
      </c>
      <c r="S716" s="119">
        <v>0</v>
      </c>
      <c r="T716" s="119">
        <v>0</v>
      </c>
      <c r="U716" s="121">
        <v>-3.11655826005226</v>
      </c>
      <c r="V716" s="119">
        <v>0</v>
      </c>
      <c r="W716" s="119">
        <v>0.0208328618027413</v>
      </c>
      <c r="X716" s="119">
        <v>5.974657727518e-05</v>
      </c>
      <c r="Y716" s="119">
        <v>0.00212377775401179</v>
      </c>
      <c r="Z716" s="122">
        <v>-3.13957464618629</v>
      </c>
      <c r="AA716" s="12"/>
    </row>
    <row r="717" ht="12.75" customHeight="1">
      <c r="A717" t="s" s="117">
        <v>1606</v>
      </c>
      <c r="B717" t="s" s="123">
        <v>1607</v>
      </c>
      <c r="C717" t="s" s="123">
        <v>374</v>
      </c>
      <c r="D717" t="s" s="123">
        <v>310</v>
      </c>
      <c r="E717" s="124">
        <v>2.37617857489507</v>
      </c>
      <c r="F717" s="124">
        <v>0.787328626740778</v>
      </c>
      <c r="G717" s="124">
        <v>3.16350720163585</v>
      </c>
      <c r="H717" s="124">
        <v>28.5673584499392</v>
      </c>
      <c r="I717" s="125">
        <v>12</v>
      </c>
      <c r="J717" s="121">
        <v>2.3804032680282</v>
      </c>
      <c r="K717" s="124">
        <v>2.3804032680282</v>
      </c>
      <c r="L717" s="121">
        <v>0.102312120064156</v>
      </c>
      <c r="M717" s="124">
        <v>0.0268847943613962</v>
      </c>
      <c r="N717" s="124">
        <v>0.0754273257027602</v>
      </c>
      <c r="O717" s="121">
        <v>0</v>
      </c>
      <c r="P717" s="124">
        <v>0</v>
      </c>
      <c r="Q717" s="124">
        <v>0</v>
      </c>
      <c r="R717" s="124">
        <v>0</v>
      </c>
      <c r="S717" s="124">
        <v>0</v>
      </c>
      <c r="T717" s="124">
        <v>0</v>
      </c>
      <c r="U717" s="121">
        <v>-0.106536813197291</v>
      </c>
      <c r="V717" s="124">
        <v>0</v>
      </c>
      <c r="W717" s="124">
        <v>0.0264569808376212</v>
      </c>
      <c r="X717" s="124">
        <v>0.112493625912936</v>
      </c>
      <c r="Y717" s="124">
        <v>0.00276265667425</v>
      </c>
      <c r="Z717" s="126">
        <v>-0.248250076622099</v>
      </c>
      <c r="AA717" s="12"/>
    </row>
    <row r="718" ht="12.75" customHeight="1">
      <c r="A718" t="s" s="117">
        <v>1608</v>
      </c>
      <c r="B718" t="s" s="118">
        <v>1609</v>
      </c>
      <c r="C718" t="s" s="118">
        <v>374</v>
      </c>
      <c r="D718" t="s" s="118">
        <v>310</v>
      </c>
      <c r="E718" s="119">
        <v>4.33011231820623</v>
      </c>
      <c r="F718" s="119">
        <v>1.26932635249327</v>
      </c>
      <c r="G718" s="119">
        <v>5.5994386706995</v>
      </c>
      <c r="H718" s="119">
        <v>45.2631028051152</v>
      </c>
      <c r="I718" s="120">
        <v>12</v>
      </c>
      <c r="J718" s="121">
        <v>4.05572107996021</v>
      </c>
      <c r="K718" s="119">
        <v>4.05572107996021</v>
      </c>
      <c r="L718" s="121">
        <v>0.0802717827755178</v>
      </c>
      <c r="M718" s="119">
        <v>0.0157545993769593</v>
      </c>
      <c r="N718" s="119">
        <v>0.0645171833985585</v>
      </c>
      <c r="O718" s="121">
        <v>0</v>
      </c>
      <c r="P718" s="119">
        <v>0</v>
      </c>
      <c r="Q718" s="119">
        <v>0</v>
      </c>
      <c r="R718" s="119">
        <v>0</v>
      </c>
      <c r="S718" s="119">
        <v>0</v>
      </c>
      <c r="T718" s="119">
        <v>0</v>
      </c>
      <c r="U718" s="121">
        <v>0.194119455470503</v>
      </c>
      <c r="V718" s="119">
        <v>0</v>
      </c>
      <c r="W718" s="119">
        <v>0.00657978833035768</v>
      </c>
      <c r="X718" s="119">
        <v>0.088515022449825</v>
      </c>
      <c r="Y718" s="119">
        <v>0</v>
      </c>
      <c r="Z718" s="122">
        <v>0.09902464469032039</v>
      </c>
      <c r="AA718" s="12"/>
    </row>
    <row r="719" ht="12.75" customHeight="1">
      <c r="A719" t="s" s="117">
        <v>1610</v>
      </c>
      <c r="B719" t="s" s="123">
        <v>746</v>
      </c>
      <c r="C719" t="s" s="123">
        <v>374</v>
      </c>
      <c r="D719" t="s" s="123">
        <v>310</v>
      </c>
      <c r="E719" s="124">
        <v>4.62289542073105</v>
      </c>
      <c r="F719" s="124">
        <v>2.58246351311264</v>
      </c>
      <c r="G719" s="124">
        <v>7.20535893384369</v>
      </c>
      <c r="H719" s="124">
        <v>54.6901126684996</v>
      </c>
      <c r="I719" s="125">
        <v>12</v>
      </c>
      <c r="J719" s="121">
        <v>8.28835810454901</v>
      </c>
      <c r="K719" s="124">
        <v>8.28835810454901</v>
      </c>
      <c r="L719" s="121">
        <v>0.207760822429886</v>
      </c>
      <c r="M719" s="124">
        <v>0.0157545993769593</v>
      </c>
      <c r="N719" s="124">
        <v>0.192006223052927</v>
      </c>
      <c r="O719" s="121">
        <v>0</v>
      </c>
      <c r="P719" s="124">
        <v>0</v>
      </c>
      <c r="Q719" s="124">
        <v>0</v>
      </c>
      <c r="R719" s="124">
        <v>0</v>
      </c>
      <c r="S719" s="124">
        <v>0</v>
      </c>
      <c r="T719" s="124">
        <v>0</v>
      </c>
      <c r="U719" s="121">
        <v>-3.87322350624785</v>
      </c>
      <c r="V719" s="124">
        <v>0</v>
      </c>
      <c r="W719" s="124">
        <v>0.00657978833035768</v>
      </c>
      <c r="X719" s="124">
        <v>0.105512653006645</v>
      </c>
      <c r="Y719" s="124">
        <v>0</v>
      </c>
      <c r="Z719" s="126">
        <v>-3.98531594758485</v>
      </c>
      <c r="AA719" s="12"/>
    </row>
    <row r="720" ht="12.75" customHeight="1">
      <c r="A720" t="s" s="117">
        <v>1611</v>
      </c>
      <c r="B720" t="s" s="118">
        <v>1612</v>
      </c>
      <c r="C720" t="s" s="118">
        <v>374</v>
      </c>
      <c r="D720" t="s" s="118">
        <v>310</v>
      </c>
      <c r="E720" s="119">
        <v>0.6376698743697981</v>
      </c>
      <c r="F720" s="119">
        <v>0.157893057718321</v>
      </c>
      <c r="G720" s="119">
        <v>0.795562932088118</v>
      </c>
      <c r="H720" s="119">
        <v>8.649511296779281</v>
      </c>
      <c r="I720" s="120">
        <v>12</v>
      </c>
      <c r="J720" s="121">
        <v>0.421577725838203</v>
      </c>
      <c r="K720" s="119">
        <v>0.421577725838203</v>
      </c>
      <c r="L720" s="121">
        <v>0.0297209137802234</v>
      </c>
      <c r="M720" s="119">
        <v>0.0154038350688162</v>
      </c>
      <c r="N720" s="119">
        <v>0.0143170787114073</v>
      </c>
      <c r="O720" s="121">
        <v>0</v>
      </c>
      <c r="P720" s="119">
        <v>0</v>
      </c>
      <c r="Q720" s="119">
        <v>0</v>
      </c>
      <c r="R720" s="119">
        <v>0</v>
      </c>
      <c r="S720" s="119">
        <v>0</v>
      </c>
      <c r="T720" s="119">
        <v>0</v>
      </c>
      <c r="U720" s="121">
        <v>0.186371234751371</v>
      </c>
      <c r="V720" s="119">
        <v>0</v>
      </c>
      <c r="W720" s="119">
        <v>0.00622902402221456</v>
      </c>
      <c r="X720" s="119">
        <v>0.0687825078400741</v>
      </c>
      <c r="Y720" s="119">
        <v>0</v>
      </c>
      <c r="Z720" s="122">
        <v>0.111359702889083</v>
      </c>
      <c r="AA720" s="12"/>
    </row>
    <row r="721" ht="12.75" customHeight="1">
      <c r="A721" t="s" s="117">
        <v>1613</v>
      </c>
      <c r="B721" t="s" s="123">
        <v>1614</v>
      </c>
      <c r="C721" t="s" s="123">
        <v>374</v>
      </c>
      <c r="D721" t="s" s="123">
        <v>310</v>
      </c>
      <c r="E721" s="124">
        <v>1.8317935615154</v>
      </c>
      <c r="F721" s="124">
        <v>0.605296505631581</v>
      </c>
      <c r="G721" s="124">
        <v>2.43709006714698</v>
      </c>
      <c r="H721" s="124">
        <v>23.3041744965686</v>
      </c>
      <c r="I721" s="125">
        <v>12</v>
      </c>
      <c r="J721" s="121">
        <v>1.78971203024461</v>
      </c>
      <c r="K721" s="124">
        <v>1.78971203024461</v>
      </c>
      <c r="L721" s="121">
        <v>0.07536372812350429</v>
      </c>
      <c r="M721" s="124">
        <v>0.0179014454235393</v>
      </c>
      <c r="N721" s="124">
        <v>0.057462282699965</v>
      </c>
      <c r="O721" s="121">
        <v>0</v>
      </c>
      <c r="P721" s="124">
        <v>0</v>
      </c>
      <c r="Q721" s="124">
        <v>0</v>
      </c>
      <c r="R721" s="124">
        <v>0</v>
      </c>
      <c r="S721" s="124">
        <v>0</v>
      </c>
      <c r="T721" s="124">
        <v>0</v>
      </c>
      <c r="U721" s="121">
        <v>-0.033282196852717</v>
      </c>
      <c r="V721" s="124">
        <v>0</v>
      </c>
      <c r="W721" s="124">
        <v>0.0176292004538643</v>
      </c>
      <c r="X721" s="124">
        <v>0.133191925528307</v>
      </c>
      <c r="Y721" s="124">
        <v>0.00175805424725</v>
      </c>
      <c r="Z721" s="126">
        <v>-0.185861377082139</v>
      </c>
      <c r="AA721" s="12"/>
    </row>
    <row r="722" ht="12.75" customHeight="1">
      <c r="A722" t="s" s="117">
        <v>1615</v>
      </c>
      <c r="B722" t="s" s="118">
        <v>1616</v>
      </c>
      <c r="C722" t="s" s="118">
        <v>374</v>
      </c>
      <c r="D722" t="s" s="118">
        <v>310</v>
      </c>
      <c r="E722" s="119">
        <v>3.0490265841434</v>
      </c>
      <c r="F722" s="119">
        <v>1.00969603233938</v>
      </c>
      <c r="G722" s="119">
        <v>4.05872261648277</v>
      </c>
      <c r="H722" s="119">
        <v>36.7133977132142</v>
      </c>
      <c r="I722" s="120">
        <v>12</v>
      </c>
      <c r="J722" s="121">
        <v>3.03623737527461</v>
      </c>
      <c r="K722" s="119">
        <v>3.03623737527461</v>
      </c>
      <c r="L722" s="121">
        <v>0.1309605147155</v>
      </c>
      <c r="M722" s="119">
        <v>0.0342361436040393</v>
      </c>
      <c r="N722" s="119">
        <v>0.0967243711114603</v>
      </c>
      <c r="O722" s="121">
        <v>0</v>
      </c>
      <c r="P722" s="119">
        <v>0</v>
      </c>
      <c r="Q722" s="119">
        <v>0</v>
      </c>
      <c r="R722" s="119">
        <v>0</v>
      </c>
      <c r="S722" s="119">
        <v>0</v>
      </c>
      <c r="T722" s="119">
        <v>0</v>
      </c>
      <c r="U722" s="121">
        <v>-0.118171305846709</v>
      </c>
      <c r="V722" s="119">
        <v>0</v>
      </c>
      <c r="W722" s="119">
        <v>0.0336916536646893</v>
      </c>
      <c r="X722" s="119">
        <v>0.161247655242907</v>
      </c>
      <c r="Y722" s="119">
        <v>0.0035161084945</v>
      </c>
      <c r="Z722" s="122">
        <v>-0.316626723248806</v>
      </c>
      <c r="AA722" s="12"/>
    </row>
    <row r="723" ht="12.75" customHeight="1">
      <c r="A723" t="s" s="117">
        <v>1617</v>
      </c>
      <c r="B723" t="s" s="123">
        <v>1618</v>
      </c>
      <c r="C723" t="s" s="123">
        <v>374</v>
      </c>
      <c r="D723" t="s" s="123">
        <v>310</v>
      </c>
      <c r="E723" s="124">
        <v>2.37489986118671</v>
      </c>
      <c r="F723" s="124">
        <v>0.6955528417992169</v>
      </c>
      <c r="G723" s="124">
        <v>3.07045270298593</v>
      </c>
      <c r="H723" s="124">
        <v>24.7217302282603</v>
      </c>
      <c r="I723" s="125">
        <v>12</v>
      </c>
      <c r="J723" s="121">
        <v>2.22489166722014</v>
      </c>
      <c r="K723" s="124">
        <v>2.22489166722014</v>
      </c>
      <c r="L723" s="121">
        <v>0.0437783222285206</v>
      </c>
      <c r="M723" s="124">
        <v>0.008659105178973951</v>
      </c>
      <c r="N723" s="124">
        <v>0.0351192170495467</v>
      </c>
      <c r="O723" s="121">
        <v>0</v>
      </c>
      <c r="P723" s="124">
        <v>0</v>
      </c>
      <c r="Q723" s="124">
        <v>0</v>
      </c>
      <c r="R723" s="124">
        <v>0</v>
      </c>
      <c r="S723" s="124">
        <v>0</v>
      </c>
      <c r="T723" s="124">
        <v>0</v>
      </c>
      <c r="U723" s="121">
        <v>0.106229871738045</v>
      </c>
      <c r="V723" s="124">
        <v>0</v>
      </c>
      <c r="W723" s="124">
        <v>0.00358881486374675</v>
      </c>
      <c r="X723" s="124">
        <v>0.046250576222358</v>
      </c>
      <c r="Y723" s="124">
        <v>0</v>
      </c>
      <c r="Z723" s="126">
        <v>0.0563904806519401</v>
      </c>
      <c r="AA723" s="12"/>
    </row>
    <row r="724" ht="12.75" customHeight="1">
      <c r="A724" t="s" s="117">
        <v>1619</v>
      </c>
      <c r="B724" t="s" s="118">
        <v>1620</v>
      </c>
      <c r="C724" t="s" s="118">
        <v>374</v>
      </c>
      <c r="D724" t="s" s="118">
        <v>310</v>
      </c>
      <c r="E724" s="119">
        <v>2.52702581918874</v>
      </c>
      <c r="F724" s="119">
        <v>1.41833133506082</v>
      </c>
      <c r="G724" s="119">
        <v>3.94535715424956</v>
      </c>
      <c r="H724" s="119">
        <v>29.8004184806197</v>
      </c>
      <c r="I724" s="120">
        <v>12</v>
      </c>
      <c r="J724" s="121">
        <v>4.56398054922974</v>
      </c>
      <c r="K724" s="119">
        <v>4.56398054922974</v>
      </c>
      <c r="L724" s="121">
        <v>0.113950988688809</v>
      </c>
      <c r="M724" s="119">
        <v>0.008659105178973951</v>
      </c>
      <c r="N724" s="119">
        <v>0.105291883509835</v>
      </c>
      <c r="O724" s="121">
        <v>0</v>
      </c>
      <c r="P724" s="119">
        <v>0</v>
      </c>
      <c r="Q724" s="119">
        <v>0</v>
      </c>
      <c r="R724" s="119">
        <v>0</v>
      </c>
      <c r="S724" s="119">
        <v>0</v>
      </c>
      <c r="T724" s="119">
        <v>0</v>
      </c>
      <c r="U724" s="121">
        <v>-2.15090571872981</v>
      </c>
      <c r="V724" s="119">
        <v>0</v>
      </c>
      <c r="W724" s="119">
        <v>0.00358881486374675</v>
      </c>
      <c r="X724" s="119">
        <v>0.046250576222358</v>
      </c>
      <c r="Y724" s="119">
        <v>0</v>
      </c>
      <c r="Z724" s="122">
        <v>-2.20074510981592</v>
      </c>
      <c r="AA724" s="12"/>
    </row>
    <row r="725" ht="12.75" customHeight="1">
      <c r="A725" t="s" s="117">
        <v>1621</v>
      </c>
      <c r="B725" t="s" s="123">
        <v>1622</v>
      </c>
      <c r="C725" t="s" s="123">
        <v>374</v>
      </c>
      <c r="D725" t="s" s="123">
        <v>310</v>
      </c>
      <c r="E725" s="124">
        <v>0.408208970727254</v>
      </c>
      <c r="F725" s="124">
        <v>0.105545551216597</v>
      </c>
      <c r="G725" s="124">
        <v>0.513754521943851</v>
      </c>
      <c r="H725" s="124">
        <v>5.68281728807455</v>
      </c>
      <c r="I725" s="125">
        <v>12</v>
      </c>
      <c r="J725" s="121">
        <v>0.283754238544944</v>
      </c>
      <c r="K725" s="124">
        <v>0.283754238544944</v>
      </c>
      <c r="L725" s="121">
        <v>0.0182248604442646</v>
      </c>
      <c r="M725" s="124">
        <v>0.008659105178973951</v>
      </c>
      <c r="N725" s="124">
        <v>0.0095657552652907</v>
      </c>
      <c r="O725" s="121">
        <v>0</v>
      </c>
      <c r="P725" s="124">
        <v>0</v>
      </c>
      <c r="Q725" s="124">
        <v>0</v>
      </c>
      <c r="R725" s="124">
        <v>0</v>
      </c>
      <c r="S725" s="124">
        <v>0</v>
      </c>
      <c r="T725" s="124">
        <v>0</v>
      </c>
      <c r="U725" s="121">
        <v>0.106229871738045</v>
      </c>
      <c r="V725" s="124">
        <v>0</v>
      </c>
      <c r="W725" s="124">
        <v>0.00358881486374675</v>
      </c>
      <c r="X725" s="124">
        <v>0.046250576222358</v>
      </c>
      <c r="Y725" s="124">
        <v>0</v>
      </c>
      <c r="Z725" s="126">
        <v>0.0563904806519401</v>
      </c>
      <c r="AA725" s="12"/>
    </row>
    <row r="726" ht="12.75" customHeight="1">
      <c r="A726" t="s" s="117">
        <v>1623</v>
      </c>
      <c r="B726" t="s" s="118">
        <v>1624</v>
      </c>
      <c r="C726" t="s" s="118">
        <v>374</v>
      </c>
      <c r="D726" t="s" s="118">
        <v>310</v>
      </c>
      <c r="E726" s="119">
        <v>0.950071318401394</v>
      </c>
      <c r="F726" s="119">
        <v>0.314223355620619</v>
      </c>
      <c r="G726" s="119">
        <v>1.26429467402201</v>
      </c>
      <c r="H726" s="119">
        <v>12.0754619923692</v>
      </c>
      <c r="I726" s="120">
        <v>12</v>
      </c>
      <c r="J726" s="121">
        <v>0.937289669439244</v>
      </c>
      <c r="K726" s="119">
        <v>0.937289669439244</v>
      </c>
      <c r="L726" s="121">
        <v>0.0392082344258695</v>
      </c>
      <c r="M726" s="119">
        <v>0.00938249895553895</v>
      </c>
      <c r="N726" s="119">
        <v>0.0298257354703306</v>
      </c>
      <c r="O726" s="121">
        <v>0</v>
      </c>
      <c r="P726" s="119">
        <v>0</v>
      </c>
      <c r="Q726" s="119">
        <v>0</v>
      </c>
      <c r="R726" s="119">
        <v>0</v>
      </c>
      <c r="S726" s="119">
        <v>0</v>
      </c>
      <c r="T726" s="119">
        <v>0</v>
      </c>
      <c r="U726" s="121">
        <v>-0.0264265854637202</v>
      </c>
      <c r="V726" s="119">
        <v>0</v>
      </c>
      <c r="W726" s="119">
        <v>0.0092397648071522</v>
      </c>
      <c r="X726" s="119">
        <v>0.0607517523826448</v>
      </c>
      <c r="Y726" s="119">
        <v>0.0009217227267725</v>
      </c>
      <c r="Z726" s="122">
        <v>-0.09733982538028969</v>
      </c>
      <c r="AA726" s="12"/>
    </row>
    <row r="727" ht="12.75" customHeight="1">
      <c r="A727" t="s" s="117">
        <v>1625</v>
      </c>
      <c r="B727" t="s" s="123">
        <v>1624</v>
      </c>
      <c r="C727" t="s" s="123">
        <v>374</v>
      </c>
      <c r="D727" t="s" s="123">
        <v>310</v>
      </c>
      <c r="E727" s="124">
        <v>1.58824911175985</v>
      </c>
      <c r="F727" s="124">
        <v>0.526244250337419</v>
      </c>
      <c r="G727" s="124">
        <v>2.11449336209727</v>
      </c>
      <c r="H727" s="124">
        <v>19.1057259658752</v>
      </c>
      <c r="I727" s="125">
        <v>12</v>
      </c>
      <c r="J727" s="121">
        <v>1.59082510033354</v>
      </c>
      <c r="K727" s="124">
        <v>1.59082510033354</v>
      </c>
      <c r="L727" s="121">
        <v>0.06835683539624419</v>
      </c>
      <c r="M727" s="124">
        <v>0.0179465478587439</v>
      </c>
      <c r="N727" s="124">
        <v>0.0504102875375002</v>
      </c>
      <c r="O727" s="121">
        <v>0</v>
      </c>
      <c r="P727" s="124">
        <v>0</v>
      </c>
      <c r="Q727" s="124">
        <v>0</v>
      </c>
      <c r="R727" s="124">
        <v>0</v>
      </c>
      <c r="S727" s="124">
        <v>0</v>
      </c>
      <c r="T727" s="124">
        <v>0</v>
      </c>
      <c r="U727" s="121">
        <v>-0.07093282396993759</v>
      </c>
      <c r="V727" s="124">
        <v>0</v>
      </c>
      <c r="W727" s="124">
        <v>0.0176610795619704</v>
      </c>
      <c r="X727" s="124">
        <v>0.07546097067587081</v>
      </c>
      <c r="Y727" s="124">
        <v>0.001843445453545</v>
      </c>
      <c r="Z727" s="126">
        <v>-0.165898319661324</v>
      </c>
      <c r="AA727" s="12"/>
    </row>
    <row r="728" ht="12.75" customHeight="1">
      <c r="A728" t="s" s="117">
        <v>1626</v>
      </c>
      <c r="B728" t="s" s="118">
        <v>1627</v>
      </c>
      <c r="C728" t="s" s="118">
        <v>250</v>
      </c>
      <c r="D728" t="s" s="118">
        <v>310</v>
      </c>
      <c r="E728" s="119">
        <v>26.0693077859674</v>
      </c>
      <c r="F728" s="119">
        <v>7.82079264656059</v>
      </c>
      <c r="G728" s="119">
        <v>33.890100432528</v>
      </c>
      <c r="H728" s="119">
        <v>385.020893231591</v>
      </c>
      <c r="I728" s="120">
        <v>999</v>
      </c>
      <c r="J728" s="121">
        <v>19.5755220065122</v>
      </c>
      <c r="K728" s="119">
        <v>19.5755220065122</v>
      </c>
      <c r="L728" s="121">
        <v>4.71964429443125</v>
      </c>
      <c r="M728" s="119">
        <v>3.4271170627968</v>
      </c>
      <c r="N728" s="119">
        <v>1.29252723163445</v>
      </c>
      <c r="O728" s="121">
        <v>0</v>
      </c>
      <c r="P728" s="119">
        <v>0</v>
      </c>
      <c r="Q728" s="119">
        <v>0</v>
      </c>
      <c r="R728" s="119">
        <v>0</v>
      </c>
      <c r="S728" s="119">
        <v>0</v>
      </c>
      <c r="T728" s="119">
        <v>0</v>
      </c>
      <c r="U728" s="121">
        <v>1.774141485024</v>
      </c>
      <c r="V728" s="119">
        <v>0</v>
      </c>
      <c r="W728" s="119">
        <v>0</v>
      </c>
      <c r="X728" s="119">
        <v>0</v>
      </c>
      <c r="Y728" s="119">
        <v>1.774141485024</v>
      </c>
      <c r="Z728" s="122">
        <v>0</v>
      </c>
      <c r="AA728" s="12"/>
    </row>
    <row r="729" ht="12.75" customHeight="1">
      <c r="A729" t="s" s="117">
        <v>1628</v>
      </c>
      <c r="B729" t="s" s="123">
        <v>1629</v>
      </c>
      <c r="C729" t="s" s="123">
        <v>247</v>
      </c>
      <c r="D729" t="s" s="123">
        <v>310</v>
      </c>
      <c r="E729" s="124">
        <v>26.1875963845337</v>
      </c>
      <c r="F729" s="124">
        <v>8.26053494087127</v>
      </c>
      <c r="G729" s="124">
        <v>34.4481313254049</v>
      </c>
      <c r="H729" s="124">
        <v>265.363025795549</v>
      </c>
      <c r="I729" s="125">
        <v>25</v>
      </c>
      <c r="J729" s="121">
        <v>11.4078911775257</v>
      </c>
      <c r="K729" s="124">
        <v>11.4078911775257</v>
      </c>
      <c r="L729" s="121">
        <v>9.79681540918623</v>
      </c>
      <c r="M729" s="124">
        <v>0.241475044073226</v>
      </c>
      <c r="N729" s="124">
        <v>9.555340365113</v>
      </c>
      <c r="O729" s="121">
        <v>3.99654529586988</v>
      </c>
      <c r="P729" s="124">
        <v>3.99654529586988</v>
      </c>
      <c r="Q729" s="124">
        <v>0</v>
      </c>
      <c r="R729" s="124">
        <v>0</v>
      </c>
      <c r="S729" s="124">
        <v>0</v>
      </c>
      <c r="T729" s="124">
        <v>0</v>
      </c>
      <c r="U729" s="121">
        <v>0.9863445019518861</v>
      </c>
      <c r="V729" s="124">
        <v>2.00570378382914</v>
      </c>
      <c r="W729" s="124">
        <v>0.0245966146627218</v>
      </c>
      <c r="X729" s="124">
        <v>0.302614911151854</v>
      </c>
      <c r="Y729" s="124">
        <v>0.00094818319823985</v>
      </c>
      <c r="Z729" s="126">
        <v>-1.34751899089007</v>
      </c>
      <c r="AA729" s="12"/>
    </row>
    <row r="730" ht="12.75" customHeight="1">
      <c r="A730" t="s" s="117">
        <v>1630</v>
      </c>
      <c r="B730" t="s" s="118">
        <v>1631</v>
      </c>
      <c r="C730" t="s" s="118">
        <v>247</v>
      </c>
      <c r="D730" t="s" s="118">
        <v>310</v>
      </c>
      <c r="E730" s="119">
        <v>28.4695158049946</v>
      </c>
      <c r="F730" s="119">
        <v>8.861922345035319</v>
      </c>
      <c r="G730" s="119">
        <v>37.3314381500299</v>
      </c>
      <c r="H730" s="119">
        <v>290.188923733311</v>
      </c>
      <c r="I730" s="120">
        <v>12</v>
      </c>
      <c r="J730" s="121">
        <v>8.5467413729562</v>
      </c>
      <c r="K730" s="119">
        <v>8.5467413729562</v>
      </c>
      <c r="L730" s="121">
        <v>12.123628439753</v>
      </c>
      <c r="M730" s="119">
        <v>0.603416239721574</v>
      </c>
      <c r="N730" s="119">
        <v>11.5202122000314</v>
      </c>
      <c r="O730" s="121">
        <v>4.40845760335796</v>
      </c>
      <c r="P730" s="119">
        <v>2.03708669212464</v>
      </c>
      <c r="Q730" s="119">
        <v>2.37137091123332</v>
      </c>
      <c r="R730" s="119">
        <v>0</v>
      </c>
      <c r="S730" s="119">
        <v>0</v>
      </c>
      <c r="T730" s="119">
        <v>0</v>
      </c>
      <c r="U730" s="121">
        <v>3.3906883889275</v>
      </c>
      <c r="V730" s="119">
        <v>3.9391511581447</v>
      </c>
      <c r="W730" s="119">
        <v>0.113073748818089</v>
      </c>
      <c r="X730" s="119">
        <v>0.397461010998691</v>
      </c>
      <c r="Y730" s="119">
        <v>0.011226642285325</v>
      </c>
      <c r="Z730" s="122">
        <v>-1.0702241713193</v>
      </c>
      <c r="AA730" s="12"/>
    </row>
    <row r="731" ht="12.75" customHeight="1">
      <c r="A731" t="s" s="117">
        <v>1632</v>
      </c>
      <c r="B731" t="s" s="123">
        <v>1633</v>
      </c>
      <c r="C731" t="s" s="123">
        <v>247</v>
      </c>
      <c r="D731" t="s" s="123">
        <v>310</v>
      </c>
      <c r="E731" s="124">
        <v>23.8673870686356</v>
      </c>
      <c r="F731" s="124">
        <v>8.32856964043423</v>
      </c>
      <c r="G731" s="124">
        <v>32.1959567090699</v>
      </c>
      <c r="H731" s="124">
        <v>223.681859862662</v>
      </c>
      <c r="I731" s="125">
        <v>25</v>
      </c>
      <c r="J731" s="121">
        <v>14.0192875210894</v>
      </c>
      <c r="K731" s="124">
        <v>14.0192875210894</v>
      </c>
      <c r="L731" s="121">
        <v>1.69196808866199</v>
      </c>
      <c r="M731" s="124">
        <v>0.0878236447046928</v>
      </c>
      <c r="N731" s="124">
        <v>1.6041444439573</v>
      </c>
      <c r="O731" s="121">
        <v>9.494116660928491</v>
      </c>
      <c r="P731" s="124">
        <v>8.542391425801</v>
      </c>
      <c r="Q731" s="124">
        <v>0.951725235127485</v>
      </c>
      <c r="R731" s="124">
        <v>0</v>
      </c>
      <c r="S731" s="124">
        <v>0</v>
      </c>
      <c r="T731" s="124">
        <v>0</v>
      </c>
      <c r="U731" s="121">
        <v>-1.33798520204425</v>
      </c>
      <c r="V731" s="124">
        <v>1.9275791522247</v>
      </c>
      <c r="W731" s="124">
        <v>0.0234502265729212</v>
      </c>
      <c r="X731" s="124">
        <v>0.602963067712646</v>
      </c>
      <c r="Y731" s="124">
        <v>0.0025329810985785</v>
      </c>
      <c r="Z731" s="126">
        <v>-3.8945106296531</v>
      </c>
      <c r="AA731" s="12"/>
    </row>
    <row r="732" ht="12.75" customHeight="1">
      <c r="A732" t="s" s="117">
        <v>1634</v>
      </c>
      <c r="B732" t="s" s="118">
        <v>1635</v>
      </c>
      <c r="C732" t="s" s="118">
        <v>243</v>
      </c>
      <c r="D732" t="s" s="118">
        <v>310</v>
      </c>
      <c r="E732" s="119">
        <v>25.4729950608341</v>
      </c>
      <c r="F732" s="119">
        <v>9.38132284963609</v>
      </c>
      <c r="G732" s="119">
        <v>34.8543179104702</v>
      </c>
      <c r="H732" s="119">
        <v>284.474617097820</v>
      </c>
      <c r="I732" s="120">
        <v>50</v>
      </c>
      <c r="J732" s="121">
        <v>20.6544108767571</v>
      </c>
      <c r="K732" s="119">
        <v>20.6544108767571</v>
      </c>
      <c r="L732" s="121">
        <v>6.0811847195513</v>
      </c>
      <c r="M732" s="119">
        <v>1.18949474063477</v>
      </c>
      <c r="N732" s="119">
        <v>4.89168997891653</v>
      </c>
      <c r="O732" s="121">
        <v>0</v>
      </c>
      <c r="P732" s="119">
        <v>0</v>
      </c>
      <c r="Q732" s="119">
        <v>0</v>
      </c>
      <c r="R732" s="119">
        <v>0</v>
      </c>
      <c r="S732" s="119">
        <v>0</v>
      </c>
      <c r="T732" s="119">
        <v>0</v>
      </c>
      <c r="U732" s="121">
        <v>-1.26260053547429</v>
      </c>
      <c r="V732" s="119">
        <v>4.2064506607066</v>
      </c>
      <c r="W732" s="119">
        <v>0.00468045374826429</v>
      </c>
      <c r="X732" s="119">
        <v>0.313419624692754</v>
      </c>
      <c r="Y732" s="119">
        <v>0.010928587396775</v>
      </c>
      <c r="Z732" s="122">
        <v>-5.79807986201869</v>
      </c>
      <c r="AA732" s="12"/>
    </row>
    <row r="733" ht="12.75" customHeight="1">
      <c r="A733" t="s" s="117">
        <v>1636</v>
      </c>
      <c r="B733" t="s" s="123">
        <v>1637</v>
      </c>
      <c r="C733" t="s" s="123">
        <v>243</v>
      </c>
      <c r="D733" t="s" s="123">
        <v>310</v>
      </c>
      <c r="E733" s="124">
        <v>43.7428322991319</v>
      </c>
      <c r="F733" s="124">
        <v>15.2849215293598</v>
      </c>
      <c r="G733" s="124">
        <v>59.0277538284917</v>
      </c>
      <c r="H733" s="124">
        <v>597.883077299153</v>
      </c>
      <c r="I733" s="125">
        <v>50</v>
      </c>
      <c r="J733" s="121">
        <v>36.4268625414039</v>
      </c>
      <c r="K733" s="124">
        <v>36.4268625414039</v>
      </c>
      <c r="L733" s="121">
        <v>6.65812797936361</v>
      </c>
      <c r="M733" s="124">
        <v>1.1958670213837</v>
      </c>
      <c r="N733" s="124">
        <v>5.46226095797992</v>
      </c>
      <c r="O733" s="121">
        <v>0</v>
      </c>
      <c r="P733" s="124">
        <v>0</v>
      </c>
      <c r="Q733" s="124">
        <v>0</v>
      </c>
      <c r="R733" s="124">
        <v>0</v>
      </c>
      <c r="S733" s="124">
        <v>0</v>
      </c>
      <c r="T733" s="124">
        <v>0</v>
      </c>
      <c r="U733" s="121">
        <v>0.657841778364385</v>
      </c>
      <c r="V733" s="124">
        <v>4.2064506607066</v>
      </c>
      <c r="W733" s="124">
        <v>0.00475029985850006</v>
      </c>
      <c r="X733" s="124">
        <v>3.64799570489278</v>
      </c>
      <c r="Y733" s="124">
        <v>0.005549220413466</v>
      </c>
      <c r="Z733" s="126">
        <v>-7.20690410750696</v>
      </c>
      <c r="AA733" s="12"/>
    </row>
    <row r="734" ht="12.75" customHeight="1">
      <c r="A734" t="s" s="117">
        <v>1638</v>
      </c>
      <c r="B734" t="s" s="118">
        <v>1639</v>
      </c>
      <c r="C734" t="s" s="118">
        <v>243</v>
      </c>
      <c r="D734" t="s" s="118">
        <v>310</v>
      </c>
      <c r="E734" s="119">
        <v>7.36623113942301</v>
      </c>
      <c r="F734" s="119">
        <v>2.30203838671295</v>
      </c>
      <c r="G734" s="119">
        <v>9.66826952613596</v>
      </c>
      <c r="H734" s="119">
        <v>64.0247484785085</v>
      </c>
      <c r="I734" s="120">
        <v>50</v>
      </c>
      <c r="J734" s="121">
        <v>4.91274651668494</v>
      </c>
      <c r="K734" s="119">
        <v>4.91274651668494</v>
      </c>
      <c r="L734" s="121">
        <v>1.4121811817317</v>
      </c>
      <c r="M734" s="119">
        <v>0.038350392932175</v>
      </c>
      <c r="N734" s="119">
        <v>1.37383078879953</v>
      </c>
      <c r="O734" s="121">
        <v>0</v>
      </c>
      <c r="P734" s="119">
        <v>0</v>
      </c>
      <c r="Q734" s="119">
        <v>0</v>
      </c>
      <c r="R734" s="119">
        <v>0</v>
      </c>
      <c r="S734" s="119">
        <v>0</v>
      </c>
      <c r="T734" s="119">
        <v>0</v>
      </c>
      <c r="U734" s="121">
        <v>1.04130344100636</v>
      </c>
      <c r="V734" s="119">
        <v>1.272003912553</v>
      </c>
      <c r="W734" s="119">
        <v>0.000280590428142225</v>
      </c>
      <c r="X734" s="119">
        <v>0.07565311650949</v>
      </c>
      <c r="Y734" s="119">
        <v>0.0005956662199425</v>
      </c>
      <c r="Z734" s="122">
        <v>-0.307229844704212</v>
      </c>
      <c r="AA734" s="12"/>
    </row>
    <row r="735" ht="12.75" customHeight="1">
      <c r="A735" t="s" s="117">
        <v>1640</v>
      </c>
      <c r="B735" t="s" s="123">
        <v>1641</v>
      </c>
      <c r="C735" t="s" s="123">
        <v>243</v>
      </c>
      <c r="D735" t="s" s="123">
        <v>310</v>
      </c>
      <c r="E735" s="124">
        <v>30.2747146292629</v>
      </c>
      <c r="F735" s="124">
        <v>9.056334150401741</v>
      </c>
      <c r="G735" s="124">
        <v>39.3310487796647</v>
      </c>
      <c r="H735" s="124">
        <v>371.4385604864</v>
      </c>
      <c r="I735" s="125">
        <v>50</v>
      </c>
      <c r="J735" s="121">
        <v>18.6346757486879</v>
      </c>
      <c r="K735" s="124">
        <v>18.6346757486879</v>
      </c>
      <c r="L735" s="121">
        <v>6.94289601682854</v>
      </c>
      <c r="M735" s="124">
        <v>2.0828511549337</v>
      </c>
      <c r="N735" s="124">
        <v>4.86004486189484</v>
      </c>
      <c r="O735" s="121">
        <v>0</v>
      </c>
      <c r="P735" s="124">
        <v>0</v>
      </c>
      <c r="Q735" s="124">
        <v>0</v>
      </c>
      <c r="R735" s="124">
        <v>0</v>
      </c>
      <c r="S735" s="124">
        <v>0</v>
      </c>
      <c r="T735" s="124">
        <v>0</v>
      </c>
      <c r="U735" s="121">
        <v>4.69714286374654</v>
      </c>
      <c r="V735" s="124">
        <v>4.2064506607066</v>
      </c>
      <c r="W735" s="124">
        <v>0.0115405524289541</v>
      </c>
      <c r="X735" s="124">
        <v>0.200012307832733</v>
      </c>
      <c r="Y735" s="124">
        <v>0.192204015299866</v>
      </c>
      <c r="Z735" s="126">
        <v>0.08693532747838791</v>
      </c>
      <c r="AA735" s="12"/>
    </row>
    <row r="736" ht="12.75" customHeight="1">
      <c r="A736" t="s" s="117">
        <v>1642</v>
      </c>
      <c r="B736" t="s" s="118">
        <v>1643</v>
      </c>
      <c r="C736" t="s" s="118">
        <v>243</v>
      </c>
      <c r="D736" t="s" s="118">
        <v>310</v>
      </c>
      <c r="E736" s="119">
        <v>11.2123180982137</v>
      </c>
      <c r="F736" s="119">
        <v>6.34851185075936</v>
      </c>
      <c r="G736" s="119">
        <v>17.5608299489731</v>
      </c>
      <c r="H736" s="119">
        <v>117.436519719918</v>
      </c>
      <c r="I736" s="120">
        <v>50</v>
      </c>
      <c r="J736" s="121">
        <v>17.951452448652</v>
      </c>
      <c r="K736" s="119">
        <v>17.951452448652</v>
      </c>
      <c r="L736" s="121">
        <v>1.91720378949407</v>
      </c>
      <c r="M736" s="119">
        <v>0.10293684286725</v>
      </c>
      <c r="N736" s="119">
        <v>1.81426694662682</v>
      </c>
      <c r="O736" s="121">
        <v>0</v>
      </c>
      <c r="P736" s="119">
        <v>0</v>
      </c>
      <c r="Q736" s="119">
        <v>0</v>
      </c>
      <c r="R736" s="119">
        <v>0</v>
      </c>
      <c r="S736" s="119">
        <v>0</v>
      </c>
      <c r="T736" s="119">
        <v>0</v>
      </c>
      <c r="U736" s="121">
        <v>-8.65633813993233</v>
      </c>
      <c r="V736" s="119">
        <v>1.272003912553</v>
      </c>
      <c r="W736" s="119">
        <v>0.001144365143531</v>
      </c>
      <c r="X736" s="119">
        <v>0.00087516651264</v>
      </c>
      <c r="Y736" s="119">
        <v>0.019025645952</v>
      </c>
      <c r="Z736" s="122">
        <v>-9.9493872300935</v>
      </c>
      <c r="AA736" s="12"/>
    </row>
    <row r="737" ht="12.75" customHeight="1">
      <c r="A737" t="s" s="117">
        <v>1644</v>
      </c>
      <c r="B737" t="s" s="123">
        <v>1645</v>
      </c>
      <c r="C737" t="s" s="123">
        <v>243</v>
      </c>
      <c r="D737" t="s" s="123">
        <v>310</v>
      </c>
      <c r="E737" s="124">
        <v>30.432805939888</v>
      </c>
      <c r="F737" s="124">
        <v>11.9345044906708</v>
      </c>
      <c r="G737" s="124">
        <v>42.3673104305588</v>
      </c>
      <c r="H737" s="124">
        <v>334.511609350235</v>
      </c>
      <c r="I737" s="125">
        <v>50</v>
      </c>
      <c r="J737" s="121">
        <v>29.0050931055479</v>
      </c>
      <c r="K737" s="124">
        <v>29.0050931055479</v>
      </c>
      <c r="L737" s="121">
        <v>6.3603671534989</v>
      </c>
      <c r="M737" s="124">
        <v>1.2220097116357</v>
      </c>
      <c r="N737" s="124">
        <v>5.1383574418632</v>
      </c>
      <c r="O737" s="121">
        <v>0</v>
      </c>
      <c r="P737" s="124">
        <v>0</v>
      </c>
      <c r="Q737" s="124">
        <v>0</v>
      </c>
      <c r="R737" s="124">
        <v>0</v>
      </c>
      <c r="S737" s="124">
        <v>0</v>
      </c>
      <c r="T737" s="124">
        <v>0</v>
      </c>
      <c r="U737" s="121">
        <v>-4.93265431915878</v>
      </c>
      <c r="V737" s="124">
        <v>4.2064506607066</v>
      </c>
      <c r="W737" s="124">
        <v>0.00470814477046871</v>
      </c>
      <c r="X737" s="124">
        <v>0.180893507222852</v>
      </c>
      <c r="Y737" s="124">
        <v>0.024167483040822</v>
      </c>
      <c r="Z737" s="126">
        <v>-9.34887411489952</v>
      </c>
      <c r="AA737" s="12"/>
    </row>
    <row r="738" ht="12.75" customHeight="1">
      <c r="A738" t="s" s="117">
        <v>1646</v>
      </c>
      <c r="B738" t="s" s="118">
        <v>1647</v>
      </c>
      <c r="C738" t="s" s="118">
        <v>250</v>
      </c>
      <c r="D738" t="s" s="118">
        <v>310</v>
      </c>
      <c r="E738" s="119">
        <v>3.5829799804649</v>
      </c>
      <c r="F738" s="119">
        <v>1.09253045334305</v>
      </c>
      <c r="G738" s="119">
        <v>4.67551043380795</v>
      </c>
      <c r="H738" s="119">
        <v>43.8128684486553</v>
      </c>
      <c r="I738" s="120">
        <v>20</v>
      </c>
      <c r="J738" s="121">
        <v>0.17084416282272</v>
      </c>
      <c r="K738" s="119">
        <v>0.17084416282272</v>
      </c>
      <c r="L738" s="121">
        <v>2.44058310597798</v>
      </c>
      <c r="M738" s="119">
        <v>2.13402236666085</v>
      </c>
      <c r="N738" s="119">
        <v>0.306560739317129</v>
      </c>
      <c r="O738" s="121">
        <v>0</v>
      </c>
      <c r="P738" s="119">
        <v>0</v>
      </c>
      <c r="Q738" s="119">
        <v>0</v>
      </c>
      <c r="R738" s="119">
        <v>0</v>
      </c>
      <c r="S738" s="119">
        <v>0</v>
      </c>
      <c r="T738" s="119">
        <v>0</v>
      </c>
      <c r="U738" s="121">
        <v>0.971552711664195</v>
      </c>
      <c r="V738" s="119">
        <v>0.2128912582512</v>
      </c>
      <c r="W738" s="119">
        <v>0.719101722360963</v>
      </c>
      <c r="X738" s="119">
        <v>0.0860331700836634</v>
      </c>
      <c r="Y738" s="119">
        <v>0.0123146136027744</v>
      </c>
      <c r="Z738" s="122">
        <v>-0.058788052634406</v>
      </c>
      <c r="AA738" s="12"/>
    </row>
    <row r="739" ht="12.75" customHeight="1">
      <c r="A739" t="s" s="117">
        <v>1648</v>
      </c>
      <c r="B739" t="s" s="123">
        <v>1649</v>
      </c>
      <c r="C739" t="s" s="123">
        <v>374</v>
      </c>
      <c r="D739" t="s" s="123">
        <v>310</v>
      </c>
      <c r="E739" s="124">
        <v>14.6011898716243</v>
      </c>
      <c r="F739" s="124">
        <v>4.38035713554703</v>
      </c>
      <c r="G739" s="124">
        <v>18.9815470071713</v>
      </c>
      <c r="H739" s="124">
        <v>206.395830713608</v>
      </c>
      <c r="I739" s="125">
        <v>50</v>
      </c>
      <c r="J739" s="121">
        <v>8.870267617932081</v>
      </c>
      <c r="K739" s="124">
        <v>8.870267617932081</v>
      </c>
      <c r="L739" s="121">
        <v>5.32303663245232</v>
      </c>
      <c r="M739" s="124">
        <v>0.787914483720952</v>
      </c>
      <c r="N739" s="124">
        <v>4.53512214873137</v>
      </c>
      <c r="O739" s="121">
        <v>0</v>
      </c>
      <c r="P739" s="124">
        <v>0</v>
      </c>
      <c r="Q739" s="124">
        <v>0</v>
      </c>
      <c r="R739" s="124">
        <v>0</v>
      </c>
      <c r="S739" s="124">
        <v>0</v>
      </c>
      <c r="T739" s="124">
        <v>0</v>
      </c>
      <c r="U739" s="121">
        <v>0.407885621239863</v>
      </c>
      <c r="V739" s="124">
        <v>0</v>
      </c>
      <c r="W739" s="124">
        <v>0</v>
      </c>
      <c r="X739" s="124">
        <v>0</v>
      </c>
      <c r="Y739" s="124">
        <v>0.407885621239863</v>
      </c>
      <c r="Z739" s="126">
        <v>0</v>
      </c>
      <c r="AA739" s="12"/>
    </row>
    <row r="740" ht="12.75" customHeight="1">
      <c r="A740" t="s" s="117">
        <v>1650</v>
      </c>
      <c r="B740" t="s" s="118">
        <v>1651</v>
      </c>
      <c r="C740" t="s" s="118">
        <v>243</v>
      </c>
      <c r="D740" t="s" s="118">
        <v>310</v>
      </c>
      <c r="E740" s="119">
        <v>26.8564202053158</v>
      </c>
      <c r="F740" s="119">
        <v>6.97812619427355</v>
      </c>
      <c r="G740" s="119">
        <v>33.8345463995893</v>
      </c>
      <c r="H740" s="119">
        <v>347.100180166176</v>
      </c>
      <c r="I740" s="120">
        <v>100</v>
      </c>
      <c r="J740" s="121">
        <v>18.2240085429023</v>
      </c>
      <c r="K740" s="119">
        <v>18.2240085429023</v>
      </c>
      <c r="L740" s="121">
        <v>3.77444602990841</v>
      </c>
      <c r="M740" s="119">
        <v>2.43774374049576</v>
      </c>
      <c r="N740" s="119">
        <v>1.33670228941265</v>
      </c>
      <c r="O740" s="121">
        <v>0</v>
      </c>
      <c r="P740" s="119">
        <v>0</v>
      </c>
      <c r="Q740" s="119">
        <v>0</v>
      </c>
      <c r="R740" s="119">
        <v>0</v>
      </c>
      <c r="S740" s="119">
        <v>0</v>
      </c>
      <c r="T740" s="119">
        <v>0</v>
      </c>
      <c r="U740" s="121">
        <v>4.8579656325051</v>
      </c>
      <c r="V740" s="119">
        <v>0</v>
      </c>
      <c r="W740" s="119">
        <v>0</v>
      </c>
      <c r="X740" s="119">
        <v>0</v>
      </c>
      <c r="Y740" s="119">
        <v>1.2619651504818</v>
      </c>
      <c r="Z740" s="122">
        <v>3.5960004820233</v>
      </c>
      <c r="AA740" s="12"/>
    </row>
    <row r="741" ht="12.75" customHeight="1">
      <c r="A741" t="s" s="117">
        <v>1652</v>
      </c>
      <c r="B741" t="s" s="123">
        <v>1653</v>
      </c>
      <c r="C741" t="s" s="123">
        <v>247</v>
      </c>
      <c r="D741" t="s" s="123">
        <v>310</v>
      </c>
      <c r="E741" s="124">
        <v>190.640082847912</v>
      </c>
      <c r="F741" s="124">
        <v>98.1071919471205</v>
      </c>
      <c r="G741" s="124">
        <v>288.747274795033</v>
      </c>
      <c r="H741" s="124">
        <v>2276.734173648030</v>
      </c>
      <c r="I741" s="125">
        <v>15</v>
      </c>
      <c r="J741" s="121">
        <v>291.923824956429</v>
      </c>
      <c r="K741" s="124">
        <v>291.923824956429</v>
      </c>
      <c r="L741" s="121">
        <v>25.2807346395689</v>
      </c>
      <c r="M741" s="124">
        <v>7.14982971374511</v>
      </c>
      <c r="N741" s="124">
        <v>18.1309049258238</v>
      </c>
      <c r="O741" s="121">
        <v>0.000420560412</v>
      </c>
      <c r="P741" s="124">
        <v>0.000420560412</v>
      </c>
      <c r="Q741" s="124">
        <v>0</v>
      </c>
      <c r="R741" s="124">
        <v>0</v>
      </c>
      <c r="S741" s="124">
        <v>0</v>
      </c>
      <c r="T741" s="124">
        <v>0</v>
      </c>
      <c r="U741" s="121">
        <v>-126.564897308497</v>
      </c>
      <c r="V741" s="124">
        <v>4.3724069141</v>
      </c>
      <c r="W741" s="124">
        <v>2.52317948935445</v>
      </c>
      <c r="X741" s="124">
        <v>2.82711556353587</v>
      </c>
      <c r="Y741" s="124">
        <v>0.09627803890371001</v>
      </c>
      <c r="Z741" s="126">
        <v>-136.383877314391</v>
      </c>
      <c r="AA741" s="12"/>
    </row>
    <row r="742" ht="12.75" customHeight="1">
      <c r="A742" t="s" s="117">
        <v>1654</v>
      </c>
      <c r="B742" t="s" s="118">
        <v>1655</v>
      </c>
      <c r="C742" t="s" s="118">
        <v>374</v>
      </c>
      <c r="D742" t="s" s="118">
        <v>310</v>
      </c>
      <c r="E742" s="119">
        <v>8.902718682577021</v>
      </c>
      <c r="F742" s="119">
        <v>5.38591728596987</v>
      </c>
      <c r="G742" s="119">
        <v>14.2886359685469</v>
      </c>
      <c r="H742" s="119">
        <v>102.748254894918</v>
      </c>
      <c r="I742" s="120">
        <v>50</v>
      </c>
      <c r="J742" s="121">
        <v>12.223179135094</v>
      </c>
      <c r="K742" s="119">
        <v>12.223179135094</v>
      </c>
      <c r="L742" s="121">
        <v>2.86042499143163</v>
      </c>
      <c r="M742" s="119">
        <v>0.032925784704885</v>
      </c>
      <c r="N742" s="119">
        <v>2.82749920672675</v>
      </c>
      <c r="O742" s="121">
        <v>0.39547224367404</v>
      </c>
      <c r="P742" s="119">
        <v>0</v>
      </c>
      <c r="Q742" s="119">
        <v>0.39547224367404</v>
      </c>
      <c r="R742" s="119">
        <v>0</v>
      </c>
      <c r="S742" s="119">
        <v>0</v>
      </c>
      <c r="T742" s="119">
        <v>0</v>
      </c>
      <c r="U742" s="121">
        <v>-6.5763576876227</v>
      </c>
      <c r="V742" s="119">
        <v>2.45937798251907</v>
      </c>
      <c r="W742" s="119">
        <v>0.0117195501842195</v>
      </c>
      <c r="X742" s="119">
        <v>0.0022583551990124</v>
      </c>
      <c r="Y742" s="119">
        <v>0.0006246484071696</v>
      </c>
      <c r="Z742" s="122">
        <v>-9.050338223932171</v>
      </c>
      <c r="AA742" s="12"/>
    </row>
    <row r="743" ht="12.75" customHeight="1">
      <c r="A743" t="s" s="117">
        <v>1656</v>
      </c>
      <c r="B743" t="s" s="123">
        <v>1657</v>
      </c>
      <c r="C743" t="s" s="123">
        <v>374</v>
      </c>
      <c r="D743" t="s" s="123">
        <v>310</v>
      </c>
      <c r="E743" s="124">
        <v>22.9510666384123</v>
      </c>
      <c r="F743" s="124">
        <v>9.00178566052281</v>
      </c>
      <c r="G743" s="124">
        <v>31.9528522989351</v>
      </c>
      <c r="H743" s="124">
        <v>236.877860418277</v>
      </c>
      <c r="I743" s="125">
        <v>50</v>
      </c>
      <c r="J743" s="121">
        <v>9.60418689485104</v>
      </c>
      <c r="K743" s="124">
        <v>9.60418689485104</v>
      </c>
      <c r="L743" s="121">
        <v>10.1546898681936</v>
      </c>
      <c r="M743" s="124">
        <v>0.025689861510135</v>
      </c>
      <c r="N743" s="124">
        <v>10.1290000066835</v>
      </c>
      <c r="O743" s="121">
        <v>0.39547224367404</v>
      </c>
      <c r="P743" s="124">
        <v>0</v>
      </c>
      <c r="Q743" s="124">
        <v>0.39547224367404</v>
      </c>
      <c r="R743" s="124">
        <v>0</v>
      </c>
      <c r="S743" s="124">
        <v>0</v>
      </c>
      <c r="T743" s="124">
        <v>0</v>
      </c>
      <c r="U743" s="121">
        <v>2.79671763169358</v>
      </c>
      <c r="V743" s="124">
        <v>9.839748086507001</v>
      </c>
      <c r="W743" s="124">
        <v>0.009162857322074501</v>
      </c>
      <c r="X743" s="124">
        <v>0.0020664104584064</v>
      </c>
      <c r="Y743" s="124">
        <v>0.0006246484071696</v>
      </c>
      <c r="Z743" s="126">
        <v>-7.05488437100107</v>
      </c>
      <c r="AA743" s="12"/>
    </row>
    <row r="744" ht="12.75" customHeight="1">
      <c r="A744" t="s" s="117">
        <v>1658</v>
      </c>
      <c r="B744" t="s" s="118">
        <v>1659</v>
      </c>
      <c r="C744" t="s" s="118">
        <v>374</v>
      </c>
      <c r="D744" t="s" s="118">
        <v>310</v>
      </c>
      <c r="E744" s="119">
        <v>15.2756821489749</v>
      </c>
      <c r="F744" s="119">
        <v>8.53723623863621</v>
      </c>
      <c r="G744" s="119">
        <v>23.8129183876111</v>
      </c>
      <c r="H744" s="119">
        <v>171.271442738257</v>
      </c>
      <c r="I744" s="120">
        <v>50</v>
      </c>
      <c r="J744" s="121">
        <v>17.630130856886</v>
      </c>
      <c r="K744" s="119">
        <v>17.630130856886</v>
      </c>
      <c r="L744" s="121">
        <v>5.49519268814505</v>
      </c>
      <c r="M744" s="119">
        <v>0.047864464848885</v>
      </c>
      <c r="N744" s="119">
        <v>5.44732822329617</v>
      </c>
      <c r="O744" s="121">
        <v>0.39547224367404</v>
      </c>
      <c r="P744" s="119">
        <v>0.39547224367404</v>
      </c>
      <c r="Q744" s="119">
        <v>0</v>
      </c>
      <c r="R744" s="119">
        <v>0</v>
      </c>
      <c r="S744" s="119">
        <v>0</v>
      </c>
      <c r="T744" s="119">
        <v>0</v>
      </c>
      <c r="U744" s="121">
        <v>-8.245113639730221</v>
      </c>
      <c r="V744" s="119">
        <v>4.9163800488305</v>
      </c>
      <c r="W744" s="119">
        <v>0.0169978838350995</v>
      </c>
      <c r="X744" s="119">
        <v>0.0026546282118764</v>
      </c>
      <c r="Y744" s="119">
        <v>0.0006246484071696</v>
      </c>
      <c r="Z744" s="122">
        <v>-13.1817708490149</v>
      </c>
      <c r="AA744" s="12"/>
    </row>
    <row r="745" ht="12.75" customHeight="1">
      <c r="A745" t="s" s="117">
        <v>1660</v>
      </c>
      <c r="B745" t="s" s="123">
        <v>1661</v>
      </c>
      <c r="C745" t="s" s="123">
        <v>374</v>
      </c>
      <c r="D745" t="s" s="123">
        <v>310</v>
      </c>
      <c r="E745" s="124">
        <v>26.358598004585</v>
      </c>
      <c r="F745" s="124">
        <v>8.87614839129103</v>
      </c>
      <c r="G745" s="124">
        <v>35.234746395876</v>
      </c>
      <c r="H745" s="124">
        <v>273.084325549774</v>
      </c>
      <c r="I745" s="125">
        <v>40</v>
      </c>
      <c r="J745" s="121">
        <v>9.535312110781611</v>
      </c>
      <c r="K745" s="124">
        <v>9.535312110781611</v>
      </c>
      <c r="L745" s="121">
        <v>10.1788111912833</v>
      </c>
      <c r="M745" s="124">
        <v>0.052464644665728</v>
      </c>
      <c r="N745" s="124">
        <v>10.1263465466175</v>
      </c>
      <c r="O745" s="121">
        <v>0</v>
      </c>
      <c r="P745" s="124">
        <v>0</v>
      </c>
      <c r="Q745" s="124">
        <v>0</v>
      </c>
      <c r="R745" s="124">
        <v>0</v>
      </c>
      <c r="S745" s="124">
        <v>0</v>
      </c>
      <c r="T745" s="124">
        <v>0</v>
      </c>
      <c r="U745" s="121">
        <v>6.64447470252012</v>
      </c>
      <c r="V745" s="124">
        <v>9.8376516898532</v>
      </c>
      <c r="W745" s="124">
        <v>0.0189890698481683</v>
      </c>
      <c r="X745" s="124">
        <v>0.0100661162419807</v>
      </c>
      <c r="Y745" s="124">
        <v>0.00632995060708688</v>
      </c>
      <c r="Z745" s="126">
        <v>-3.22856212403032</v>
      </c>
      <c r="AA745" s="12"/>
    </row>
    <row r="746" ht="12.75" customHeight="1">
      <c r="A746" t="s" s="117">
        <v>1662</v>
      </c>
      <c r="B746" t="s" s="118">
        <v>1663</v>
      </c>
      <c r="C746" t="s" s="118">
        <v>374</v>
      </c>
      <c r="D746" t="s" s="118">
        <v>310</v>
      </c>
      <c r="E746" s="119">
        <v>25.8631059445043</v>
      </c>
      <c r="F746" s="119">
        <v>8.61793428603791</v>
      </c>
      <c r="G746" s="119">
        <v>34.4810402305422</v>
      </c>
      <c r="H746" s="119">
        <v>267.256492978811</v>
      </c>
      <c r="I746" s="120">
        <v>40</v>
      </c>
      <c r="J746" s="121">
        <v>8.70878924383301</v>
      </c>
      <c r="K746" s="119">
        <v>8.70878924383301</v>
      </c>
      <c r="L746" s="121">
        <v>10.1471595057339</v>
      </c>
      <c r="M746" s="119">
        <v>0.045882288727278</v>
      </c>
      <c r="N746" s="119">
        <v>10.1012772170066</v>
      </c>
      <c r="O746" s="121">
        <v>0</v>
      </c>
      <c r="P746" s="119">
        <v>0</v>
      </c>
      <c r="Q746" s="119">
        <v>0</v>
      </c>
      <c r="R746" s="119">
        <v>0</v>
      </c>
      <c r="S746" s="119">
        <v>0</v>
      </c>
      <c r="T746" s="119">
        <v>0</v>
      </c>
      <c r="U746" s="121">
        <v>7.00715719493744</v>
      </c>
      <c r="V746" s="119">
        <v>9.8376516898532</v>
      </c>
      <c r="W746" s="119">
        <v>0.0166852452697109</v>
      </c>
      <c r="X746" s="119">
        <v>0.0100661162419807</v>
      </c>
      <c r="Y746" s="119">
        <v>0.00609467770816688</v>
      </c>
      <c r="Z746" s="122">
        <v>-2.86334053413562</v>
      </c>
      <c r="AA746" s="12"/>
    </row>
    <row r="747" ht="12.75" customHeight="1">
      <c r="A747" t="s" s="117">
        <v>1664</v>
      </c>
      <c r="B747" t="s" s="123">
        <v>1665</v>
      </c>
      <c r="C747" t="s" s="123">
        <v>374</v>
      </c>
      <c r="D747" t="s" s="123">
        <v>310</v>
      </c>
      <c r="E747" s="124">
        <v>68.7480744067845</v>
      </c>
      <c r="F747" s="124">
        <v>31.1303298768646</v>
      </c>
      <c r="G747" s="124">
        <v>99.878404283649</v>
      </c>
      <c r="H747" s="124">
        <v>274.100747830533</v>
      </c>
      <c r="I747" s="125">
        <v>30</v>
      </c>
      <c r="J747" s="121">
        <v>100.396441167450</v>
      </c>
      <c r="K747" s="124">
        <v>100.396441167450</v>
      </c>
      <c r="L747" s="121">
        <v>3.27039122943576</v>
      </c>
      <c r="M747" s="124">
        <v>0.239430162841715</v>
      </c>
      <c r="N747" s="124">
        <v>3.03096106659404</v>
      </c>
      <c r="O747" s="121">
        <v>0</v>
      </c>
      <c r="P747" s="124">
        <v>0</v>
      </c>
      <c r="Q747" s="124">
        <v>0</v>
      </c>
      <c r="R747" s="124">
        <v>0</v>
      </c>
      <c r="S747" s="124">
        <v>0</v>
      </c>
      <c r="T747" s="124">
        <v>0</v>
      </c>
      <c r="U747" s="121">
        <v>-34.9187579901017</v>
      </c>
      <c r="V747" s="124">
        <v>0.009130963511571</v>
      </c>
      <c r="W747" s="124">
        <v>0.0841907382027237</v>
      </c>
      <c r="X747" s="124">
        <v>0.0023029396971811</v>
      </c>
      <c r="Y747" s="124">
        <v>0.00530509455707714</v>
      </c>
      <c r="Z747" s="126">
        <v>-35.0196877260703</v>
      </c>
      <c r="AA747" s="12"/>
    </row>
    <row r="748" ht="12.75" customHeight="1">
      <c r="A748" t="s" s="117">
        <v>1666</v>
      </c>
      <c r="B748" t="s" s="118">
        <v>1665</v>
      </c>
      <c r="C748" t="s" s="118">
        <v>374</v>
      </c>
      <c r="D748" t="s" s="118">
        <v>310</v>
      </c>
      <c r="E748" s="119">
        <v>112.578689327928</v>
      </c>
      <c r="F748" s="119">
        <v>49.8686061860545</v>
      </c>
      <c r="G748" s="119">
        <v>162.447295513983</v>
      </c>
      <c r="H748" s="119">
        <v>440.867691082401</v>
      </c>
      <c r="I748" s="120">
        <v>30</v>
      </c>
      <c r="J748" s="121">
        <v>160.861109767436</v>
      </c>
      <c r="K748" s="119">
        <v>160.861109767436</v>
      </c>
      <c r="L748" s="121">
        <v>5.21819749673153</v>
      </c>
      <c r="M748" s="119">
        <v>0.36798637532217</v>
      </c>
      <c r="N748" s="119">
        <v>4.85021112140937</v>
      </c>
      <c r="O748" s="121">
        <v>0</v>
      </c>
      <c r="P748" s="119">
        <v>0</v>
      </c>
      <c r="Q748" s="119">
        <v>0</v>
      </c>
      <c r="R748" s="119">
        <v>0</v>
      </c>
      <c r="S748" s="119">
        <v>0</v>
      </c>
      <c r="T748" s="119">
        <v>0</v>
      </c>
      <c r="U748" s="121">
        <v>-53.5006179362395</v>
      </c>
      <c r="V748" s="119">
        <v>0.009130963511571</v>
      </c>
      <c r="W748" s="119">
        <v>0.12919828006527</v>
      </c>
      <c r="X748" s="119">
        <v>0.0037354933906414</v>
      </c>
      <c r="Y748" s="119">
        <v>0.0073086803786349</v>
      </c>
      <c r="Z748" s="122">
        <v>-53.6499913535856</v>
      </c>
      <c r="AA748" s="12"/>
    </row>
    <row r="749" ht="12.75" customHeight="1">
      <c r="A749" t="s" s="117">
        <v>1667</v>
      </c>
      <c r="B749" t="s" s="123">
        <v>1665</v>
      </c>
      <c r="C749" t="s" s="123">
        <v>374</v>
      </c>
      <c r="D749" t="s" s="123">
        <v>310</v>
      </c>
      <c r="E749" s="124">
        <v>151.350642287627</v>
      </c>
      <c r="F749" s="124">
        <v>68.5607177879368</v>
      </c>
      <c r="G749" s="124">
        <v>219.911360075564</v>
      </c>
      <c r="H749" s="124">
        <v>680.498873387830</v>
      </c>
      <c r="I749" s="125">
        <v>30</v>
      </c>
      <c r="J749" s="121">
        <v>221.108649671874</v>
      </c>
      <c r="K749" s="124">
        <v>221.108649671874</v>
      </c>
      <c r="L749" s="121">
        <v>7.21250980328743</v>
      </c>
      <c r="M749" s="124">
        <v>0.54753063730287</v>
      </c>
      <c r="N749" s="124">
        <v>6.66497916598456</v>
      </c>
      <c r="O749" s="121">
        <v>0</v>
      </c>
      <c r="P749" s="124">
        <v>0</v>
      </c>
      <c r="Q749" s="124">
        <v>0</v>
      </c>
      <c r="R749" s="124">
        <v>0</v>
      </c>
      <c r="S749" s="124">
        <v>0</v>
      </c>
      <c r="T749" s="124">
        <v>0</v>
      </c>
      <c r="U749" s="121">
        <v>-76.9705171875345</v>
      </c>
      <c r="V749" s="124">
        <v>0.009130963511571</v>
      </c>
      <c r="W749" s="124">
        <v>0.191208352314885</v>
      </c>
      <c r="X749" s="124">
        <v>0.0053415091711188</v>
      </c>
      <c r="Y749" s="124">
        <v>0.008876578436603401</v>
      </c>
      <c r="Z749" s="126">
        <v>-77.1850745909687</v>
      </c>
      <c r="AA749" s="12"/>
    </row>
    <row r="750" ht="12.75" customHeight="1">
      <c r="A750" t="s" s="117">
        <v>1668</v>
      </c>
      <c r="B750" t="s" s="118">
        <v>1665</v>
      </c>
      <c r="C750" t="s" s="118">
        <v>374</v>
      </c>
      <c r="D750" t="s" s="118">
        <v>310</v>
      </c>
      <c r="E750" s="119">
        <v>233.899438053907</v>
      </c>
      <c r="F750" s="119">
        <v>109.803399200819</v>
      </c>
      <c r="G750" s="119">
        <v>343.702837254726</v>
      </c>
      <c r="H750" s="119">
        <v>1431.949212163460</v>
      </c>
      <c r="I750" s="120">
        <v>30</v>
      </c>
      <c r="J750" s="121">
        <v>353.794226040087</v>
      </c>
      <c r="K750" s="119">
        <v>353.794226040087</v>
      </c>
      <c r="L750" s="121">
        <v>11.7985288338751</v>
      </c>
      <c r="M750" s="119">
        <v>1.12940600050743</v>
      </c>
      <c r="N750" s="119">
        <v>10.6691228333676</v>
      </c>
      <c r="O750" s="121">
        <v>0</v>
      </c>
      <c r="P750" s="119">
        <v>0</v>
      </c>
      <c r="Q750" s="119">
        <v>0</v>
      </c>
      <c r="R750" s="119">
        <v>0</v>
      </c>
      <c r="S750" s="119">
        <v>0</v>
      </c>
      <c r="T750" s="119">
        <v>0</v>
      </c>
      <c r="U750" s="121">
        <v>-131.693316820055</v>
      </c>
      <c r="V750" s="119">
        <v>0.009130963511571</v>
      </c>
      <c r="W750" s="119">
        <v>0.389500470364747</v>
      </c>
      <c r="X750" s="119">
        <v>0.008109645745551199</v>
      </c>
      <c r="Y750" s="119">
        <v>0.0118201718316523</v>
      </c>
      <c r="Z750" s="122">
        <v>-132.111878071508</v>
      </c>
      <c r="AA750" s="12"/>
    </row>
    <row r="751" ht="12.75" customHeight="1">
      <c r="A751" t="s" s="117">
        <v>1669</v>
      </c>
      <c r="B751" t="s" s="123">
        <v>1670</v>
      </c>
      <c r="C751" t="s" s="123">
        <v>243</v>
      </c>
      <c r="D751" t="s" s="123">
        <v>310</v>
      </c>
      <c r="E751" s="124">
        <v>1.49422375557588</v>
      </c>
      <c r="F751" s="124">
        <v>0.458134414502632</v>
      </c>
      <c r="G751" s="124">
        <v>1.95235817007851</v>
      </c>
      <c r="H751" s="124">
        <v>20.9630658892727</v>
      </c>
      <c r="I751" s="125">
        <v>50</v>
      </c>
      <c r="J751" s="121">
        <v>0.5347172561465821</v>
      </c>
      <c r="K751" s="124">
        <v>0.5347172561465821</v>
      </c>
      <c r="L751" s="121">
        <v>0.774928684355974</v>
      </c>
      <c r="M751" s="124">
        <v>0.135064688751217</v>
      </c>
      <c r="N751" s="124">
        <v>0.639863995604757</v>
      </c>
      <c r="O751" s="121">
        <v>0</v>
      </c>
      <c r="P751" s="124">
        <v>0</v>
      </c>
      <c r="Q751" s="124">
        <v>0</v>
      </c>
      <c r="R751" s="124">
        <v>0</v>
      </c>
      <c r="S751" s="124">
        <v>0</v>
      </c>
      <c r="T751" s="124">
        <v>0</v>
      </c>
      <c r="U751" s="121">
        <v>0.184577815073319</v>
      </c>
      <c r="V751" s="124">
        <v>0.155366000595</v>
      </c>
      <c r="W751" s="124">
        <v>0.0454717785462432</v>
      </c>
      <c r="X751" s="124">
        <v>0.0159250163300821</v>
      </c>
      <c r="Y751" s="124">
        <v>0.0007059183528056</v>
      </c>
      <c r="Z751" s="126">
        <v>-0.0328908987508118</v>
      </c>
      <c r="AA751" s="12"/>
    </row>
    <row r="752" ht="12.75" customHeight="1">
      <c r="A752" t="s" s="117">
        <v>1671</v>
      </c>
      <c r="B752" t="s" s="118">
        <v>1672</v>
      </c>
      <c r="C752" t="s" s="118">
        <v>243</v>
      </c>
      <c r="D752" t="s" s="118">
        <v>310</v>
      </c>
      <c r="E752" s="119">
        <v>1.79814993228964</v>
      </c>
      <c r="F752" s="119">
        <v>0.5541403738488589</v>
      </c>
      <c r="G752" s="119">
        <v>2.3522903061385</v>
      </c>
      <c r="H752" s="119">
        <v>25.4604535193102</v>
      </c>
      <c r="I752" s="120">
        <v>50</v>
      </c>
      <c r="J752" s="121">
        <v>0.758860606122027</v>
      </c>
      <c r="K752" s="119">
        <v>0.758860606122027</v>
      </c>
      <c r="L752" s="121">
        <v>0.84300983324154</v>
      </c>
      <c r="M752" s="119">
        <v>0.195515681861036</v>
      </c>
      <c r="N752" s="119">
        <v>0.647494151380504</v>
      </c>
      <c r="O752" s="121">
        <v>0</v>
      </c>
      <c r="P752" s="119">
        <v>0</v>
      </c>
      <c r="Q752" s="119">
        <v>0</v>
      </c>
      <c r="R752" s="119">
        <v>0</v>
      </c>
      <c r="S752" s="119">
        <v>0</v>
      </c>
      <c r="T752" s="119">
        <v>0</v>
      </c>
      <c r="U752" s="121">
        <v>0.196279492926073</v>
      </c>
      <c r="V752" s="119">
        <v>0.155366000595</v>
      </c>
      <c r="W752" s="119">
        <v>0.06582361289321551</v>
      </c>
      <c r="X752" s="119">
        <v>0.023052586543617</v>
      </c>
      <c r="Y752" s="119">
        <v>0.0010218667022676</v>
      </c>
      <c r="Z752" s="122">
        <v>-0.0489845738080271</v>
      </c>
      <c r="AA752" s="12"/>
    </row>
    <row r="753" ht="12.75" customHeight="1">
      <c r="A753" t="s" s="117">
        <v>1673</v>
      </c>
      <c r="B753" t="s" s="123">
        <v>1674</v>
      </c>
      <c r="C753" t="s" s="123">
        <v>247</v>
      </c>
      <c r="D753" t="s" s="123">
        <v>310</v>
      </c>
      <c r="E753" s="124">
        <v>1.82696254399759</v>
      </c>
      <c r="F753" s="124">
        <v>0.576045931353409</v>
      </c>
      <c r="G753" s="124">
        <v>2.403008475351</v>
      </c>
      <c r="H753" s="124">
        <v>25.9812526397596</v>
      </c>
      <c r="I753" s="125">
        <v>100</v>
      </c>
      <c r="J753" s="121">
        <v>1.0270878174879</v>
      </c>
      <c r="K753" s="124">
        <v>1.0270878174879</v>
      </c>
      <c r="L753" s="121">
        <v>0.7326143667305151</v>
      </c>
      <c r="M753" s="124">
        <v>0.280960331283655</v>
      </c>
      <c r="N753" s="124">
        <v>0.45165403544686</v>
      </c>
      <c r="O753" s="121">
        <v>0</v>
      </c>
      <c r="P753" s="124">
        <v>0</v>
      </c>
      <c r="Q753" s="124">
        <v>0</v>
      </c>
      <c r="R753" s="124">
        <v>0</v>
      </c>
      <c r="S753" s="124">
        <v>0</v>
      </c>
      <c r="T753" s="124">
        <v>0</v>
      </c>
      <c r="U753" s="121">
        <v>0.0672603597791742</v>
      </c>
      <c r="V753" s="124">
        <v>0.124292800476</v>
      </c>
      <c r="W753" s="124">
        <v>0.00189179956397661</v>
      </c>
      <c r="X753" s="124">
        <v>0.032811775458744</v>
      </c>
      <c r="Y753" s="124">
        <v>0.00145446849419737</v>
      </c>
      <c r="Z753" s="126">
        <v>-0.0931904842137438</v>
      </c>
      <c r="AA753" s="12"/>
    </row>
    <row r="754" ht="12.75" customHeight="1">
      <c r="A754" t="s" s="117">
        <v>1675</v>
      </c>
      <c r="B754" t="s" s="118">
        <v>1676</v>
      </c>
      <c r="C754" t="s" s="118">
        <v>247</v>
      </c>
      <c r="D754" t="s" s="118">
        <v>310</v>
      </c>
      <c r="E754" s="119">
        <v>2.2153238562973</v>
      </c>
      <c r="F754" s="119">
        <v>0.692389969816094</v>
      </c>
      <c r="G754" s="119">
        <v>2.90771382611339</v>
      </c>
      <c r="H754" s="119">
        <v>34.619129544823</v>
      </c>
      <c r="I754" s="120">
        <v>100</v>
      </c>
      <c r="J754" s="121">
        <v>1.40522295525459</v>
      </c>
      <c r="K754" s="119">
        <v>1.40522295525459</v>
      </c>
      <c r="L754" s="121">
        <v>0.742483220159</v>
      </c>
      <c r="M754" s="119">
        <v>0.27947973114945</v>
      </c>
      <c r="N754" s="119">
        <v>0.46300348900955</v>
      </c>
      <c r="O754" s="121">
        <v>0</v>
      </c>
      <c r="P754" s="119">
        <v>0</v>
      </c>
      <c r="Q754" s="119">
        <v>0</v>
      </c>
      <c r="R754" s="119">
        <v>0</v>
      </c>
      <c r="S754" s="119">
        <v>0</v>
      </c>
      <c r="T754" s="119">
        <v>0</v>
      </c>
      <c r="U754" s="121">
        <v>0.067617680883706</v>
      </c>
      <c r="V754" s="119">
        <v>0.124292800476</v>
      </c>
      <c r="W754" s="119">
        <v>0.00188183018973963</v>
      </c>
      <c r="X754" s="119">
        <v>0.0326388645039278</v>
      </c>
      <c r="Y754" s="119">
        <v>0.00144680376004125</v>
      </c>
      <c r="Z754" s="122">
        <v>-0.0926426180460027</v>
      </c>
      <c r="AA754" s="12"/>
    </row>
    <row r="755" ht="12.75" customHeight="1">
      <c r="A755" t="s" s="117">
        <v>1677</v>
      </c>
      <c r="B755" t="s" s="123">
        <v>1678</v>
      </c>
      <c r="C755" t="s" s="123">
        <v>374</v>
      </c>
      <c r="D755" t="s" s="123">
        <v>310</v>
      </c>
      <c r="E755" s="124">
        <v>29.5035643532573</v>
      </c>
      <c r="F755" s="124">
        <v>9.88455465397354</v>
      </c>
      <c r="G755" s="124">
        <v>39.3881190072308</v>
      </c>
      <c r="H755" s="124">
        <v>304.282320322970</v>
      </c>
      <c r="I755" s="125">
        <v>15</v>
      </c>
      <c r="J755" s="121">
        <v>30.6597946870963</v>
      </c>
      <c r="K755" s="124">
        <v>30.6597946870963</v>
      </c>
      <c r="L755" s="121">
        <v>0.9973627633131</v>
      </c>
      <c r="M755" s="124">
        <v>0.0289644668810753</v>
      </c>
      <c r="N755" s="124">
        <v>0.968398296432024</v>
      </c>
      <c r="O755" s="121">
        <v>0</v>
      </c>
      <c r="P755" s="124">
        <v>0</v>
      </c>
      <c r="Q755" s="124">
        <v>0</v>
      </c>
      <c r="R755" s="124">
        <v>0</v>
      </c>
      <c r="S755" s="124">
        <v>0</v>
      </c>
      <c r="T755" s="124">
        <v>0</v>
      </c>
      <c r="U755" s="121">
        <v>-2.15359309715215</v>
      </c>
      <c r="V755" s="124">
        <v>0.004538143541679</v>
      </c>
      <c r="W755" s="124">
        <v>0.0204922745376583</v>
      </c>
      <c r="X755" s="124">
        <v>1.26484194675291</v>
      </c>
      <c r="Y755" s="124">
        <v>0.0014843887471573</v>
      </c>
      <c r="Z755" s="126">
        <v>-3.44494985073155</v>
      </c>
      <c r="AA755" s="12"/>
    </row>
    <row r="756" ht="12.75" customHeight="1">
      <c r="A756" t="s" s="117">
        <v>1679</v>
      </c>
      <c r="B756" t="s" s="118">
        <v>1680</v>
      </c>
      <c r="C756" t="s" s="118">
        <v>374</v>
      </c>
      <c r="D756" t="s" s="118">
        <v>310</v>
      </c>
      <c r="E756" s="119">
        <v>29.6715830166041</v>
      </c>
      <c r="F756" s="119">
        <v>10.2844260909396</v>
      </c>
      <c r="G756" s="119">
        <v>39.9560091075437</v>
      </c>
      <c r="H756" s="119">
        <v>307.412895311212</v>
      </c>
      <c r="I756" s="120">
        <v>15</v>
      </c>
      <c r="J756" s="121">
        <v>32.0885935725318</v>
      </c>
      <c r="K756" s="119">
        <v>32.0885935725318</v>
      </c>
      <c r="L756" s="121">
        <v>1.03672836886738</v>
      </c>
      <c r="M756" s="119">
        <v>0.0296413758251003</v>
      </c>
      <c r="N756" s="119">
        <v>1.00708699304228</v>
      </c>
      <c r="O756" s="121">
        <v>0</v>
      </c>
      <c r="P756" s="119">
        <v>0</v>
      </c>
      <c r="Q756" s="119">
        <v>0</v>
      </c>
      <c r="R756" s="119">
        <v>0</v>
      </c>
      <c r="S756" s="119">
        <v>0</v>
      </c>
      <c r="T756" s="119">
        <v>0</v>
      </c>
      <c r="U756" s="121">
        <v>-3.45373892479506</v>
      </c>
      <c r="V756" s="119">
        <v>0.009130963511571</v>
      </c>
      <c r="W756" s="119">
        <v>0.0207525343557921</v>
      </c>
      <c r="X756" s="119">
        <v>1.12495520848423</v>
      </c>
      <c r="Y756" s="119">
        <v>0.0012582931598973</v>
      </c>
      <c r="Z756" s="122">
        <v>-4.60983592430655</v>
      </c>
      <c r="AA756" s="12"/>
    </row>
    <row r="757" ht="12.75" customHeight="1">
      <c r="A757" t="s" s="117">
        <v>1681</v>
      </c>
      <c r="B757" t="s" s="123">
        <v>1682</v>
      </c>
      <c r="C757" t="s" s="123">
        <v>374</v>
      </c>
      <c r="D757" t="s" s="123">
        <v>310</v>
      </c>
      <c r="E757" s="124">
        <v>19.2627671307241</v>
      </c>
      <c r="F757" s="124">
        <v>7.46228944362211</v>
      </c>
      <c r="G757" s="124">
        <v>26.7250565743462</v>
      </c>
      <c r="H757" s="124">
        <v>190.597104495009</v>
      </c>
      <c r="I757" s="125">
        <v>15</v>
      </c>
      <c r="J757" s="121">
        <v>23.3823215341</v>
      </c>
      <c r="K757" s="124">
        <v>23.3823215341</v>
      </c>
      <c r="L757" s="121">
        <v>0.760912945190733</v>
      </c>
      <c r="M757" s="124">
        <v>0.0278197905150413</v>
      </c>
      <c r="N757" s="124">
        <v>0.733093154675691</v>
      </c>
      <c r="O757" s="121">
        <v>0</v>
      </c>
      <c r="P757" s="124">
        <v>0</v>
      </c>
      <c r="Q757" s="124">
        <v>0</v>
      </c>
      <c r="R757" s="124">
        <v>0</v>
      </c>
      <c r="S757" s="124">
        <v>0</v>
      </c>
      <c r="T757" s="124">
        <v>0</v>
      </c>
      <c r="U757" s="121">
        <v>-4.88046734856669</v>
      </c>
      <c r="V757" s="124">
        <v>0.009130963511571</v>
      </c>
      <c r="W757" s="124">
        <v>0.0162179602425815</v>
      </c>
      <c r="X757" s="124">
        <v>0.704454192648838</v>
      </c>
      <c r="Y757" s="124">
        <v>0.0012595612975085</v>
      </c>
      <c r="Z757" s="126">
        <v>-5.61153002626719</v>
      </c>
      <c r="AA757" s="12"/>
    </row>
    <row r="758" ht="12.75" customHeight="1">
      <c r="A758" t="s" s="117">
        <v>1683</v>
      </c>
      <c r="B758" t="s" s="118">
        <v>1684</v>
      </c>
      <c r="C758" t="s" s="118">
        <v>374</v>
      </c>
      <c r="D758" t="s" s="118">
        <v>310</v>
      </c>
      <c r="E758" s="119">
        <v>11.9866743772925</v>
      </c>
      <c r="F758" s="119">
        <v>4.20027901464483</v>
      </c>
      <c r="G758" s="119">
        <v>16.1869533919374</v>
      </c>
      <c r="H758" s="119">
        <v>117.590278837138</v>
      </c>
      <c r="I758" s="120">
        <v>15</v>
      </c>
      <c r="J758" s="121">
        <v>13.1248764559853</v>
      </c>
      <c r="K758" s="119">
        <v>13.1248764559853</v>
      </c>
      <c r="L758" s="121">
        <v>0.41986054835689</v>
      </c>
      <c r="M758" s="119">
        <v>0.0120664854694387</v>
      </c>
      <c r="N758" s="119">
        <v>0.407794062887451</v>
      </c>
      <c r="O758" s="121">
        <v>0</v>
      </c>
      <c r="P758" s="119">
        <v>0</v>
      </c>
      <c r="Q758" s="119">
        <v>0</v>
      </c>
      <c r="R758" s="119">
        <v>0</v>
      </c>
      <c r="S758" s="119">
        <v>0</v>
      </c>
      <c r="T758" s="119">
        <v>0</v>
      </c>
      <c r="U758" s="121">
        <v>-1.55806262704962</v>
      </c>
      <c r="V758" s="119">
        <v>0</v>
      </c>
      <c r="W758" s="119">
        <v>0.0083125974438785</v>
      </c>
      <c r="X758" s="119">
        <v>0.447143976897811</v>
      </c>
      <c r="Y758" s="119">
        <v>0.0007359137853195</v>
      </c>
      <c r="Z758" s="122">
        <v>-2.01425511517663</v>
      </c>
      <c r="AA758" s="12"/>
    </row>
    <row r="759" ht="12.75" customHeight="1">
      <c r="A759" t="s" s="117">
        <v>1685</v>
      </c>
      <c r="B759" t="s" s="123">
        <v>1686</v>
      </c>
      <c r="C759" t="s" s="123">
        <v>374</v>
      </c>
      <c r="D759" t="s" s="123">
        <v>310</v>
      </c>
      <c r="E759" s="124">
        <v>49.7461235949326</v>
      </c>
      <c r="F759" s="124">
        <v>21.6921529032022</v>
      </c>
      <c r="G759" s="124">
        <v>71.4382764981348</v>
      </c>
      <c r="H759" s="124">
        <v>574.894292351374</v>
      </c>
      <c r="I759" s="125">
        <v>100</v>
      </c>
      <c r="J759" s="121">
        <v>53.1284049875054</v>
      </c>
      <c r="K759" s="124">
        <v>53.1284049875054</v>
      </c>
      <c r="L759" s="121">
        <v>9.14990378957526</v>
      </c>
      <c r="M759" s="124">
        <v>0.22121314043715</v>
      </c>
      <c r="N759" s="124">
        <v>8.92869064913811</v>
      </c>
      <c r="O759" s="121">
        <v>0</v>
      </c>
      <c r="P759" s="124">
        <v>0</v>
      </c>
      <c r="Q759" s="124">
        <v>0</v>
      </c>
      <c r="R759" s="124">
        <v>0</v>
      </c>
      <c r="S759" s="124">
        <v>0</v>
      </c>
      <c r="T759" s="124">
        <v>0</v>
      </c>
      <c r="U759" s="121">
        <v>-12.5321851821481</v>
      </c>
      <c r="V759" s="124">
        <v>9.202490980930801</v>
      </c>
      <c r="W759" s="124">
        <v>0.00154849198306005</v>
      </c>
      <c r="X759" s="124">
        <v>0.81835278521382</v>
      </c>
      <c r="Y759" s="124">
        <v>0.006472435570155</v>
      </c>
      <c r="Z759" s="126">
        <v>-22.5610498758459</v>
      </c>
      <c r="AA759" s="12"/>
    </row>
    <row r="760" ht="12.75" customHeight="1">
      <c r="A760" t="s" s="117">
        <v>1687</v>
      </c>
      <c r="B760" t="s" s="118">
        <v>1688</v>
      </c>
      <c r="C760" t="s" s="118">
        <v>374</v>
      </c>
      <c r="D760" t="s" s="118">
        <v>310</v>
      </c>
      <c r="E760" s="119">
        <v>74.650239100023</v>
      </c>
      <c r="F760" s="119">
        <v>34.3557481446059</v>
      </c>
      <c r="G760" s="119">
        <v>109.005987244629</v>
      </c>
      <c r="H760" s="119">
        <v>859.117547620020</v>
      </c>
      <c r="I760" s="120">
        <v>100</v>
      </c>
      <c r="J760" s="121">
        <v>93.31930681834039</v>
      </c>
      <c r="K760" s="119">
        <v>93.31930681834039</v>
      </c>
      <c r="L760" s="121">
        <v>10.5312066310958</v>
      </c>
      <c r="M760" s="119">
        <v>0.392476155639525</v>
      </c>
      <c r="N760" s="119">
        <v>10.1387304754562</v>
      </c>
      <c r="O760" s="121">
        <v>0</v>
      </c>
      <c r="P760" s="119">
        <v>0</v>
      </c>
      <c r="Q760" s="119">
        <v>0</v>
      </c>
      <c r="R760" s="119">
        <v>0</v>
      </c>
      <c r="S760" s="119">
        <v>0</v>
      </c>
      <c r="T760" s="119">
        <v>0</v>
      </c>
      <c r="U760" s="121">
        <v>-29.2002743494132</v>
      </c>
      <c r="V760" s="119">
        <v>9.202490980930801</v>
      </c>
      <c r="W760" s="119">
        <v>0.00274733308947668</v>
      </c>
      <c r="X760" s="119">
        <v>1.45192077858897</v>
      </c>
      <c r="Y760" s="119">
        <v>0.0114833893916925</v>
      </c>
      <c r="Z760" s="122">
        <v>-39.8689168314142</v>
      </c>
      <c r="AA760" s="12"/>
    </row>
    <row r="761" ht="12.75" customHeight="1">
      <c r="A761" t="s" s="117">
        <v>1689</v>
      </c>
      <c r="B761" t="s" s="123">
        <v>1690</v>
      </c>
      <c r="C761" t="s" s="123">
        <v>247</v>
      </c>
      <c r="D761" t="s" s="123">
        <v>310</v>
      </c>
      <c r="E761" s="124">
        <v>16.0298873273396</v>
      </c>
      <c r="F761" s="124">
        <v>5.75489279969081</v>
      </c>
      <c r="G761" s="124">
        <v>21.7847801270304</v>
      </c>
      <c r="H761" s="124">
        <v>254.421899678798</v>
      </c>
      <c r="I761" s="125">
        <v>100</v>
      </c>
      <c r="J761" s="121">
        <v>14.957115523132</v>
      </c>
      <c r="K761" s="124">
        <v>14.957115523132</v>
      </c>
      <c r="L761" s="121">
        <v>2.48725731243347</v>
      </c>
      <c r="M761" s="124">
        <v>0.7086230655984</v>
      </c>
      <c r="N761" s="124">
        <v>1.77863424683507</v>
      </c>
      <c r="O761" s="121">
        <v>0</v>
      </c>
      <c r="P761" s="124">
        <v>0</v>
      </c>
      <c r="Q761" s="124">
        <v>0</v>
      </c>
      <c r="R761" s="124">
        <v>0</v>
      </c>
      <c r="S761" s="124">
        <v>0</v>
      </c>
      <c r="T761" s="124">
        <v>0</v>
      </c>
      <c r="U761" s="121">
        <v>-1.41448550822587</v>
      </c>
      <c r="V761" s="124">
        <v>1.31056878417802</v>
      </c>
      <c r="W761" s="124">
        <v>0.239000452046328</v>
      </c>
      <c r="X761" s="124">
        <v>0.184695912190999</v>
      </c>
      <c r="Y761" s="124">
        <v>0.00433725272562</v>
      </c>
      <c r="Z761" s="126">
        <v>-3.15308790936683</v>
      </c>
      <c r="AA761" s="12"/>
    </row>
    <row r="762" ht="12.75" customHeight="1">
      <c r="A762" t="s" s="117">
        <v>1691</v>
      </c>
      <c r="B762" t="s" s="118">
        <v>1692</v>
      </c>
      <c r="C762" t="s" s="118">
        <v>247</v>
      </c>
      <c r="D762" t="s" s="118">
        <v>310</v>
      </c>
      <c r="E762" s="119">
        <v>19.826298922626</v>
      </c>
      <c r="F762" s="119">
        <v>7.44506015956711</v>
      </c>
      <c r="G762" s="119">
        <v>27.2713590821931</v>
      </c>
      <c r="H762" s="119">
        <v>306.267699179592</v>
      </c>
      <c r="I762" s="120">
        <v>100</v>
      </c>
      <c r="J762" s="121">
        <v>20.105957196995</v>
      </c>
      <c r="K762" s="119">
        <v>20.105957196995</v>
      </c>
      <c r="L762" s="121">
        <v>2.86019468573926</v>
      </c>
      <c r="M762" s="119">
        <v>0.813279916251</v>
      </c>
      <c r="N762" s="119">
        <v>2.04691476948826</v>
      </c>
      <c r="O762" s="121">
        <v>0</v>
      </c>
      <c r="P762" s="119">
        <v>0</v>
      </c>
      <c r="Q762" s="119">
        <v>0</v>
      </c>
      <c r="R762" s="119">
        <v>0</v>
      </c>
      <c r="S762" s="119">
        <v>0</v>
      </c>
      <c r="T762" s="119">
        <v>0</v>
      </c>
      <c r="U762" s="121">
        <v>-3.13985296010827</v>
      </c>
      <c r="V762" s="119">
        <v>1.31056878417802</v>
      </c>
      <c r="W762" s="119">
        <v>0.27450290789025</v>
      </c>
      <c r="X762" s="119">
        <v>0.26034741389397</v>
      </c>
      <c r="Y762" s="119">
        <v>0.005295223726875</v>
      </c>
      <c r="Z762" s="122">
        <v>-4.99056728979738</v>
      </c>
      <c r="AA762" s="12"/>
    </row>
    <row r="763" ht="12.75" customHeight="1">
      <c r="A763" t="s" s="117">
        <v>1693</v>
      </c>
      <c r="B763" t="s" s="123">
        <v>1694</v>
      </c>
      <c r="C763" t="s" s="123">
        <v>250</v>
      </c>
      <c r="D763" t="s" s="123">
        <v>310</v>
      </c>
      <c r="E763" s="124">
        <v>6.92788784519537</v>
      </c>
      <c r="F763" s="124">
        <v>2.10103711698156</v>
      </c>
      <c r="G763" s="124">
        <v>9.02892496217693</v>
      </c>
      <c r="H763" s="124">
        <v>53.2286310834658</v>
      </c>
      <c r="I763" s="125">
        <v>999</v>
      </c>
      <c r="J763" s="121">
        <v>0.769456416612</v>
      </c>
      <c r="K763" s="124">
        <v>0.769456416612</v>
      </c>
      <c r="L763" s="121">
        <v>5.84384857785359</v>
      </c>
      <c r="M763" s="124">
        <v>5.62110950541083</v>
      </c>
      <c r="N763" s="124">
        <v>0.22273907244276</v>
      </c>
      <c r="O763" s="121">
        <v>0</v>
      </c>
      <c r="P763" s="124">
        <v>0</v>
      </c>
      <c r="Q763" s="124">
        <v>0</v>
      </c>
      <c r="R763" s="124">
        <v>0</v>
      </c>
      <c r="S763" s="124">
        <v>0</v>
      </c>
      <c r="T763" s="124">
        <v>0</v>
      </c>
      <c r="U763" s="121">
        <v>0.31458285072978</v>
      </c>
      <c r="V763" s="124">
        <v>0.0375421623345432</v>
      </c>
      <c r="W763" s="124">
        <v>0.34726980642813</v>
      </c>
      <c r="X763" s="124">
        <v>0</v>
      </c>
      <c r="Y763" s="124">
        <v>0.005339815084575</v>
      </c>
      <c r="Z763" s="126">
        <v>-0.075568933117468</v>
      </c>
      <c r="AA763" s="12"/>
    </row>
    <row r="764" ht="12.75" customHeight="1">
      <c r="A764" t="s" s="117">
        <v>1695</v>
      </c>
      <c r="B764" t="s" s="118">
        <v>1696</v>
      </c>
      <c r="C764" t="s" s="118">
        <v>250</v>
      </c>
      <c r="D764" t="s" s="118">
        <v>310</v>
      </c>
      <c r="E764" s="119">
        <v>3.4599652233253</v>
      </c>
      <c r="F764" s="119">
        <v>1.18143620679035</v>
      </c>
      <c r="G764" s="119">
        <v>4.64140143011565</v>
      </c>
      <c r="H764" s="119">
        <v>39.5186958479547</v>
      </c>
      <c r="I764" s="120">
        <v>999</v>
      </c>
      <c r="J764" s="121">
        <v>2.8054704717</v>
      </c>
      <c r="K764" s="119">
        <v>2.8054704717</v>
      </c>
      <c r="L764" s="121">
        <v>0.65342570064276</v>
      </c>
      <c r="M764" s="119">
        <v>0.4306866282</v>
      </c>
      <c r="N764" s="119">
        <v>0.22273907244276</v>
      </c>
      <c r="O764" s="121">
        <v>0</v>
      </c>
      <c r="P764" s="119">
        <v>0</v>
      </c>
      <c r="Q764" s="119">
        <v>0</v>
      </c>
      <c r="R764" s="119">
        <v>0</v>
      </c>
      <c r="S764" s="119">
        <v>0</v>
      </c>
      <c r="T764" s="119">
        <v>0</v>
      </c>
      <c r="U764" s="121">
        <v>0.00106905098254317</v>
      </c>
      <c r="V764" s="119">
        <v>0.0375421623345432</v>
      </c>
      <c r="W764" s="119">
        <v>0.434993494482</v>
      </c>
      <c r="X764" s="119">
        <v>0</v>
      </c>
      <c r="Y764" s="119">
        <v>0.006688703655</v>
      </c>
      <c r="Z764" s="122">
        <v>-0.478155309489</v>
      </c>
      <c r="AA764" s="12"/>
    </row>
    <row r="765" ht="12.75" customHeight="1">
      <c r="A765" t="s" s="117">
        <v>1697</v>
      </c>
      <c r="B765" t="s" s="123">
        <v>1698</v>
      </c>
      <c r="C765" t="s" s="123">
        <v>250</v>
      </c>
      <c r="D765" t="s" s="123">
        <v>310</v>
      </c>
      <c r="E765" s="124">
        <v>21.6210668000329</v>
      </c>
      <c r="F765" s="124">
        <v>6.55007434155163</v>
      </c>
      <c r="G765" s="124">
        <v>28.1711411415845</v>
      </c>
      <c r="H765" s="124">
        <v>247.922927963994</v>
      </c>
      <c r="I765" s="125">
        <v>999</v>
      </c>
      <c r="J765" s="121">
        <v>19.612999116</v>
      </c>
      <c r="K765" s="124">
        <v>19.612999116</v>
      </c>
      <c r="L765" s="121">
        <v>1.68707360832276</v>
      </c>
      <c r="M765" s="124">
        <v>1.464334535880</v>
      </c>
      <c r="N765" s="124">
        <v>0.22273907244276</v>
      </c>
      <c r="O765" s="121">
        <v>0</v>
      </c>
      <c r="P765" s="124">
        <v>0</v>
      </c>
      <c r="Q765" s="124">
        <v>0</v>
      </c>
      <c r="R765" s="124">
        <v>0</v>
      </c>
      <c r="S765" s="124">
        <v>0</v>
      </c>
      <c r="T765" s="124">
        <v>0</v>
      </c>
      <c r="U765" s="121">
        <v>0.320994075710143</v>
      </c>
      <c r="V765" s="124">
        <v>0.0375421623345432</v>
      </c>
      <c r="W765" s="124">
        <v>0.4929926270796</v>
      </c>
      <c r="X765" s="124">
        <v>0</v>
      </c>
      <c r="Y765" s="124">
        <v>0.002972757180</v>
      </c>
      <c r="Z765" s="126">
        <v>-0.212513470884</v>
      </c>
      <c r="AA765" s="12"/>
    </row>
    <row r="766" ht="12.75" customHeight="1">
      <c r="A766" t="s" s="117">
        <v>1699</v>
      </c>
      <c r="B766" t="s" s="118">
        <v>1700</v>
      </c>
      <c r="C766" t="s" s="118">
        <v>374</v>
      </c>
      <c r="D766" t="s" s="118">
        <v>310</v>
      </c>
      <c r="E766" s="119">
        <v>177.001229230224</v>
      </c>
      <c r="F766" s="119">
        <v>158.403836175985</v>
      </c>
      <c r="G766" s="119">
        <v>335.405065406209</v>
      </c>
      <c r="H766" s="119">
        <v>3027.1181801185</v>
      </c>
      <c r="I766" s="120">
        <v>10</v>
      </c>
      <c r="J766" s="121">
        <v>378.262043103780</v>
      </c>
      <c r="K766" s="119">
        <v>378.262043103780</v>
      </c>
      <c r="L766" s="121">
        <v>79.8354177772477</v>
      </c>
      <c r="M766" s="119">
        <v>4.500675264690</v>
      </c>
      <c r="N766" s="119">
        <v>75.3347425125577</v>
      </c>
      <c r="O766" s="121">
        <v>0.056020050540</v>
      </c>
      <c r="P766" s="119">
        <v>0</v>
      </c>
      <c r="Q766" s="119">
        <v>0.056020050540</v>
      </c>
      <c r="R766" s="119">
        <v>0</v>
      </c>
      <c r="S766" s="119">
        <v>0</v>
      </c>
      <c r="T766" s="119">
        <v>0</v>
      </c>
      <c r="U766" s="121">
        <v>-281.152251701343</v>
      </c>
      <c r="V766" s="119">
        <v>66.12717595691829</v>
      </c>
      <c r="W766" s="119">
        <v>1.52973430037217</v>
      </c>
      <c r="X766" s="119">
        <v>2.1848729751855</v>
      </c>
      <c r="Y766" s="119">
        <v>0.01750210789725</v>
      </c>
      <c r="Z766" s="122">
        <v>-351.011537041717</v>
      </c>
      <c r="AA766" s="12"/>
    </row>
    <row r="767" ht="12.75" customHeight="1">
      <c r="A767" t="s" s="117">
        <v>1701</v>
      </c>
      <c r="B767" t="s" s="123">
        <v>1702</v>
      </c>
      <c r="C767" t="s" s="123">
        <v>247</v>
      </c>
      <c r="D767" t="s" s="123">
        <v>310</v>
      </c>
      <c r="E767" s="124">
        <v>1.68307669343931</v>
      </c>
      <c r="F767" s="124">
        <v>0.510812057946996</v>
      </c>
      <c r="G767" s="124">
        <v>2.19388875138631</v>
      </c>
      <c r="H767" s="124">
        <v>25.5438143576376</v>
      </c>
      <c r="I767" s="125">
        <v>100</v>
      </c>
      <c r="J767" s="121">
        <v>0.918685093612</v>
      </c>
      <c r="K767" s="124">
        <v>0.918685093612</v>
      </c>
      <c r="L767" s="121">
        <v>0.737179987748942</v>
      </c>
      <c r="M767" s="124">
        <v>0.0063167372136</v>
      </c>
      <c r="N767" s="124">
        <v>0.730863250535342</v>
      </c>
      <c r="O767" s="121">
        <v>0</v>
      </c>
      <c r="P767" s="124">
        <v>0</v>
      </c>
      <c r="Q767" s="124">
        <v>0</v>
      </c>
      <c r="R767" s="124">
        <v>0</v>
      </c>
      <c r="S767" s="124">
        <v>0</v>
      </c>
      <c r="T767" s="124">
        <v>0</v>
      </c>
      <c r="U767" s="121">
        <v>0.0272116120783706</v>
      </c>
      <c r="V767" s="124">
        <v>0.021059662193472</v>
      </c>
      <c r="W767" s="124">
        <v>3.032033862528e-07</v>
      </c>
      <c r="X767" s="124">
        <v>0.025781745406032</v>
      </c>
      <c r="Y767" s="124">
        <v>0</v>
      </c>
      <c r="Z767" s="126">
        <v>-0.0196300987245196</v>
      </c>
      <c r="AA767" s="12"/>
    </row>
    <row r="768" ht="12.75" customHeight="1">
      <c r="A768" t="s" s="117">
        <v>1703</v>
      </c>
      <c r="B768" t="s" s="118">
        <v>1704</v>
      </c>
      <c r="C768" t="s" s="118">
        <v>247</v>
      </c>
      <c r="D768" t="s" s="118">
        <v>310</v>
      </c>
      <c r="E768" s="119">
        <v>1.72451659351262</v>
      </c>
      <c r="F768" s="119">
        <v>0.52349854062421</v>
      </c>
      <c r="G768" s="119">
        <v>2.24801513413683</v>
      </c>
      <c r="H768" s="119">
        <v>26.2085765284048</v>
      </c>
      <c r="I768" s="120">
        <v>100</v>
      </c>
      <c r="J768" s="121">
        <v>0.9583555862906999</v>
      </c>
      <c r="K768" s="119">
        <v>0.9583555862906999</v>
      </c>
      <c r="L768" s="121">
        <v>0.738684453245161</v>
      </c>
      <c r="M768" s="119">
        <v>0.00658950541146</v>
      </c>
      <c r="N768" s="119">
        <v>0.732094947833701</v>
      </c>
      <c r="O768" s="121">
        <v>0</v>
      </c>
      <c r="P768" s="119">
        <v>0</v>
      </c>
      <c r="Q768" s="119">
        <v>0</v>
      </c>
      <c r="R768" s="119">
        <v>0</v>
      </c>
      <c r="S768" s="119">
        <v>0</v>
      </c>
      <c r="T768" s="119">
        <v>0</v>
      </c>
      <c r="U768" s="121">
        <v>0.0274765539767552</v>
      </c>
      <c r="V768" s="119">
        <v>0.021059662193472</v>
      </c>
      <c r="W768" s="119">
        <v>3.1629625975008e-07</v>
      </c>
      <c r="X768" s="119">
        <v>0.0268950480485652</v>
      </c>
      <c r="Y768" s="119">
        <v>0</v>
      </c>
      <c r="Z768" s="122">
        <v>-0.0204784725615417</v>
      </c>
      <c r="AA768" s="12"/>
    </row>
    <row r="769" ht="12.75" customHeight="1">
      <c r="A769" t="s" s="117">
        <v>1705</v>
      </c>
      <c r="B769" t="s" s="123">
        <v>1706</v>
      </c>
      <c r="C769" t="s" s="123">
        <v>247</v>
      </c>
      <c r="D769" t="s" s="123">
        <v>310</v>
      </c>
      <c r="E769" s="124">
        <v>4.11181643372359</v>
      </c>
      <c r="F769" s="124">
        <v>1.25214770799712</v>
      </c>
      <c r="G769" s="124">
        <v>5.36396414172071</v>
      </c>
      <c r="H769" s="124">
        <v>63.7870334401562</v>
      </c>
      <c r="I769" s="125">
        <v>100</v>
      </c>
      <c r="J769" s="121">
        <v>2.902209727547</v>
      </c>
      <c r="K769" s="124">
        <v>2.902209727547</v>
      </c>
      <c r="L769" s="121">
        <v>1.1630466380812</v>
      </c>
      <c r="M769" s="124">
        <v>0.0199551471066</v>
      </c>
      <c r="N769" s="124">
        <v>1.1430914909746</v>
      </c>
      <c r="O769" s="121">
        <v>0</v>
      </c>
      <c r="P769" s="124">
        <v>0</v>
      </c>
      <c r="Q769" s="124">
        <v>0</v>
      </c>
      <c r="R769" s="124">
        <v>0</v>
      </c>
      <c r="S769" s="124">
        <v>0</v>
      </c>
      <c r="T769" s="124">
        <v>0</v>
      </c>
      <c r="U769" s="121">
        <v>0.0465600680953941</v>
      </c>
      <c r="V769" s="124">
        <v>0.02712132646284</v>
      </c>
      <c r="W769" s="124">
        <v>9.578470611168011e-07</v>
      </c>
      <c r="X769" s="124">
        <v>0.081446877532692</v>
      </c>
      <c r="Y769" s="124">
        <v>0</v>
      </c>
      <c r="Z769" s="126">
        <v>-0.062009093747199</v>
      </c>
      <c r="AA769" s="12"/>
    </row>
    <row r="770" ht="12.75" customHeight="1">
      <c r="A770" t="s" s="117">
        <v>1707</v>
      </c>
      <c r="B770" t="s" s="118">
        <v>1708</v>
      </c>
      <c r="C770" t="s" s="118">
        <v>247</v>
      </c>
      <c r="D770" t="s" s="118">
        <v>310</v>
      </c>
      <c r="E770" s="119">
        <v>7.25257714363788</v>
      </c>
      <c r="F770" s="119">
        <v>2.21364955300696</v>
      </c>
      <c r="G770" s="119">
        <v>9.46622669664484</v>
      </c>
      <c r="H770" s="119">
        <v>114.169880742852</v>
      </c>
      <c r="I770" s="120">
        <v>100</v>
      </c>
      <c r="J770" s="121">
        <v>5.908815488459</v>
      </c>
      <c r="K770" s="119">
        <v>5.908815488459</v>
      </c>
      <c r="L770" s="121">
        <v>1.27706928621569</v>
      </c>
      <c r="M770" s="119">
        <v>0.0406281052602</v>
      </c>
      <c r="N770" s="119">
        <v>1.23644118095549</v>
      </c>
      <c r="O770" s="121">
        <v>0</v>
      </c>
      <c r="P770" s="119">
        <v>0</v>
      </c>
      <c r="Q770" s="119">
        <v>0</v>
      </c>
      <c r="R770" s="119">
        <v>0</v>
      </c>
      <c r="S770" s="119">
        <v>0</v>
      </c>
      <c r="T770" s="119">
        <v>0</v>
      </c>
      <c r="U770" s="121">
        <v>0.0666923689631843</v>
      </c>
      <c r="V770" s="119">
        <v>0.02712132646284</v>
      </c>
      <c r="W770" s="119">
        <v>1.9501490524896e-06</v>
      </c>
      <c r="X770" s="119">
        <v>0.165823498861524</v>
      </c>
      <c r="Y770" s="119">
        <v>0</v>
      </c>
      <c r="Z770" s="122">
        <v>-0.126254406510232</v>
      </c>
      <c r="AA770" s="12"/>
    </row>
    <row r="771" ht="12.75" customHeight="1">
      <c r="A771" t="s" s="117">
        <v>1709</v>
      </c>
      <c r="B771" t="s" s="123">
        <v>1710</v>
      </c>
      <c r="C771" t="s" s="123">
        <v>374</v>
      </c>
      <c r="D771" t="s" s="123">
        <v>310</v>
      </c>
      <c r="E771" s="124">
        <v>94.56339739928789</v>
      </c>
      <c r="F771" s="124">
        <v>29.7146517430712</v>
      </c>
      <c r="G771" s="124">
        <v>124.278049142359</v>
      </c>
      <c r="H771" s="124">
        <v>304.673023574926</v>
      </c>
      <c r="I771" s="125">
        <v>50</v>
      </c>
      <c r="J771" s="121">
        <v>83.5106181061125</v>
      </c>
      <c r="K771" s="124">
        <v>83.5106181061125</v>
      </c>
      <c r="L771" s="121">
        <v>7.43287448220383</v>
      </c>
      <c r="M771" s="124">
        <v>0.045939907008</v>
      </c>
      <c r="N771" s="124">
        <v>7.38693457519583</v>
      </c>
      <c r="O771" s="121">
        <v>0</v>
      </c>
      <c r="P771" s="124">
        <v>0</v>
      </c>
      <c r="Q771" s="124">
        <v>0</v>
      </c>
      <c r="R771" s="124">
        <v>0</v>
      </c>
      <c r="S771" s="124">
        <v>0</v>
      </c>
      <c r="T771" s="124">
        <v>0</v>
      </c>
      <c r="U771" s="121">
        <v>3.61990481097154</v>
      </c>
      <c r="V771" s="124">
        <v>4.780492326</v>
      </c>
      <c r="W771" s="124">
        <v>0.033539721171075</v>
      </c>
      <c r="X771" s="124">
        <v>3.29070319246168</v>
      </c>
      <c r="Y771" s="124">
        <v>0.00060737977435</v>
      </c>
      <c r="Z771" s="126">
        <v>-4.48543780843557</v>
      </c>
      <c r="AA771" s="12"/>
    </row>
    <row r="772" ht="12.75" customHeight="1">
      <c r="A772" t="s" s="117">
        <v>1711</v>
      </c>
      <c r="B772" t="s" s="118">
        <v>1712</v>
      </c>
      <c r="C772" t="s" s="118">
        <v>374</v>
      </c>
      <c r="D772" t="s" s="118">
        <v>310</v>
      </c>
      <c r="E772" s="119">
        <v>557.580921455344</v>
      </c>
      <c r="F772" s="119">
        <v>174.281451620912</v>
      </c>
      <c r="G772" s="119">
        <v>731.862373076255</v>
      </c>
      <c r="H772" s="119">
        <v>1230.860773246790</v>
      </c>
      <c r="I772" s="120">
        <v>50</v>
      </c>
      <c r="J772" s="121">
        <v>533.100600295910</v>
      </c>
      <c r="K772" s="119">
        <v>533.100600295910</v>
      </c>
      <c r="L772" s="121">
        <v>21.716848185366</v>
      </c>
      <c r="M772" s="119">
        <v>0.294302529270</v>
      </c>
      <c r="N772" s="119">
        <v>21.422545656096</v>
      </c>
      <c r="O772" s="121">
        <v>0</v>
      </c>
      <c r="P772" s="119">
        <v>0</v>
      </c>
      <c r="Q772" s="119">
        <v>0</v>
      </c>
      <c r="R772" s="119">
        <v>0</v>
      </c>
      <c r="S772" s="119">
        <v>0</v>
      </c>
      <c r="T772" s="119">
        <v>0</v>
      </c>
      <c r="U772" s="121">
        <v>2.76347297406826</v>
      </c>
      <c r="V772" s="119">
        <v>4.780492326</v>
      </c>
      <c r="W772" s="119">
        <v>0.215014317370125</v>
      </c>
      <c r="X772" s="119">
        <v>21.1219763476894</v>
      </c>
      <c r="Y772" s="119">
        <v>0.00321751296235</v>
      </c>
      <c r="Z772" s="122">
        <v>-23.3572275299537</v>
      </c>
      <c r="AA772" s="12"/>
    </row>
    <row r="773" ht="12.75" customHeight="1">
      <c r="A773" t="s" s="117">
        <v>1713</v>
      </c>
      <c r="B773" t="s" s="123">
        <v>1714</v>
      </c>
      <c r="C773" t="s" s="123">
        <v>374</v>
      </c>
      <c r="D773" t="s" s="123">
        <v>310</v>
      </c>
      <c r="E773" s="124">
        <v>309.618458357202</v>
      </c>
      <c r="F773" s="124">
        <v>94.55062934726961</v>
      </c>
      <c r="G773" s="124">
        <v>404.169087704472</v>
      </c>
      <c r="H773" s="124">
        <v>354.537367716921</v>
      </c>
      <c r="I773" s="125">
        <v>50</v>
      </c>
      <c r="J773" s="121">
        <v>296.399522807666</v>
      </c>
      <c r="K773" s="124">
        <v>296.399522807666</v>
      </c>
      <c r="L773" s="121">
        <v>13.7419855602165</v>
      </c>
      <c r="M773" s="124">
        <v>0.060296127948</v>
      </c>
      <c r="N773" s="124">
        <v>13.6816894322685</v>
      </c>
      <c r="O773" s="121">
        <v>0</v>
      </c>
      <c r="P773" s="124">
        <v>0</v>
      </c>
      <c r="Q773" s="124">
        <v>0</v>
      </c>
      <c r="R773" s="124">
        <v>0</v>
      </c>
      <c r="S773" s="124">
        <v>0</v>
      </c>
      <c r="T773" s="124">
        <v>0</v>
      </c>
      <c r="U773" s="121">
        <v>-0.523050010680135</v>
      </c>
      <c r="V773" s="124">
        <v>4.780492326</v>
      </c>
      <c r="W773" s="124">
        <v>0.0212711340261</v>
      </c>
      <c r="X773" s="124">
        <v>0.223733821940194</v>
      </c>
      <c r="Y773" s="124">
        <v>0.0017463173689375</v>
      </c>
      <c r="Z773" s="126">
        <v>-5.55029361001537</v>
      </c>
      <c r="AA773" s="12"/>
    </row>
    <row r="774" ht="12.75" customHeight="1">
      <c r="A774" t="s" s="117">
        <v>1715</v>
      </c>
      <c r="B774" t="s" s="118">
        <v>1716</v>
      </c>
      <c r="C774" t="s" s="118">
        <v>374</v>
      </c>
      <c r="D774" t="s" s="118">
        <v>310</v>
      </c>
      <c r="E774" s="119">
        <v>975.846797346775</v>
      </c>
      <c r="F774" s="119">
        <v>297.591649790438</v>
      </c>
      <c r="G774" s="119">
        <v>1273.438447137210</v>
      </c>
      <c r="H774" s="119">
        <v>843.294835897972</v>
      </c>
      <c r="I774" s="120">
        <v>50</v>
      </c>
      <c r="J774" s="121">
        <v>952.815122615138</v>
      </c>
      <c r="K774" s="119">
        <v>952.815122615138</v>
      </c>
      <c r="L774" s="121">
        <v>33.5882180630209</v>
      </c>
      <c r="M774" s="119">
        <v>0.193808982690</v>
      </c>
      <c r="N774" s="119">
        <v>33.3944090803309</v>
      </c>
      <c r="O774" s="121">
        <v>0</v>
      </c>
      <c r="P774" s="119">
        <v>0</v>
      </c>
      <c r="Q774" s="119">
        <v>0</v>
      </c>
      <c r="R774" s="119">
        <v>0</v>
      </c>
      <c r="S774" s="119">
        <v>0</v>
      </c>
      <c r="T774" s="119">
        <v>0</v>
      </c>
      <c r="U774" s="121">
        <v>-10.5565433313834</v>
      </c>
      <c r="V774" s="119">
        <v>4.780492326</v>
      </c>
      <c r="W774" s="119">
        <v>0.0683356116744</v>
      </c>
      <c r="X774" s="119">
        <v>0.7143938017007641</v>
      </c>
      <c r="Y774" s="119">
        <v>0.0055641331613125</v>
      </c>
      <c r="Z774" s="122">
        <v>-16.1253292039199</v>
      </c>
      <c r="AA774" s="12"/>
    </row>
    <row r="775" ht="12.75" customHeight="1">
      <c r="A775" t="s" s="117">
        <v>1717</v>
      </c>
      <c r="B775" t="s" s="123">
        <v>1718</v>
      </c>
      <c r="C775" t="s" s="123">
        <v>374</v>
      </c>
      <c r="D775" t="s" s="123">
        <v>310</v>
      </c>
      <c r="E775" s="124">
        <v>1639.117514433080</v>
      </c>
      <c r="F775" s="124">
        <v>498.885553981986</v>
      </c>
      <c r="G775" s="124">
        <v>2138.003068415060</v>
      </c>
      <c r="H775" s="124">
        <v>1450.554889412980</v>
      </c>
      <c r="I775" s="125">
        <v>50</v>
      </c>
      <c r="J775" s="121">
        <v>1594.4497207065</v>
      </c>
      <c r="K775" s="124">
        <v>1594.4497207065</v>
      </c>
      <c r="L775" s="121">
        <v>57.7625378141069</v>
      </c>
      <c r="M775" s="124">
        <v>0.323014971150</v>
      </c>
      <c r="N775" s="124">
        <v>57.4395228429569</v>
      </c>
      <c r="O775" s="121">
        <v>0</v>
      </c>
      <c r="P775" s="124">
        <v>0</v>
      </c>
      <c r="Q775" s="124">
        <v>0</v>
      </c>
      <c r="R775" s="124">
        <v>0</v>
      </c>
      <c r="S775" s="124">
        <v>0</v>
      </c>
      <c r="T775" s="124">
        <v>0</v>
      </c>
      <c r="U775" s="121">
        <v>-13.0947440875312</v>
      </c>
      <c r="V775" s="124">
        <v>9.560984652</v>
      </c>
      <c r="W775" s="124">
        <v>0.1130552399025</v>
      </c>
      <c r="X775" s="124">
        <v>1.057121234775</v>
      </c>
      <c r="Y775" s="124">
        <v>0.00836087956875</v>
      </c>
      <c r="Z775" s="126">
        <v>-23.8342660937775</v>
      </c>
      <c r="AA775" s="12"/>
    </row>
    <row r="776" ht="12.75" customHeight="1">
      <c r="A776" t="s" s="117">
        <v>1719</v>
      </c>
      <c r="B776" t="s" s="118">
        <v>1720</v>
      </c>
      <c r="C776" t="s" s="118">
        <v>374</v>
      </c>
      <c r="D776" t="s" s="118">
        <v>310</v>
      </c>
      <c r="E776" s="119">
        <v>2215.115930478970</v>
      </c>
      <c r="F776" s="119">
        <v>674.227407479883</v>
      </c>
      <c r="G776" s="119">
        <v>2889.343337958850</v>
      </c>
      <c r="H776" s="119">
        <v>1870.921159547350</v>
      </c>
      <c r="I776" s="120">
        <v>50</v>
      </c>
      <c r="J776" s="121">
        <v>2161.3651769577</v>
      </c>
      <c r="K776" s="119">
        <v>2161.3651769577</v>
      </c>
      <c r="L776" s="121">
        <v>74.9008678273004</v>
      </c>
      <c r="M776" s="119">
        <v>0.437864738670</v>
      </c>
      <c r="N776" s="119">
        <v>74.4630030886304</v>
      </c>
      <c r="O776" s="121">
        <v>0</v>
      </c>
      <c r="P776" s="119">
        <v>0</v>
      </c>
      <c r="Q776" s="119">
        <v>0</v>
      </c>
      <c r="R776" s="119">
        <v>0</v>
      </c>
      <c r="S776" s="119">
        <v>0</v>
      </c>
      <c r="T776" s="119">
        <v>0</v>
      </c>
      <c r="U776" s="121">
        <v>-21.1501143060312</v>
      </c>
      <c r="V776" s="119">
        <v>9.560984652</v>
      </c>
      <c r="W776" s="119">
        <v>0.1532526585345</v>
      </c>
      <c r="X776" s="119">
        <v>1.432986562695</v>
      </c>
      <c r="Y776" s="119">
        <v>0.01133363674875</v>
      </c>
      <c r="Z776" s="122">
        <v>-32.3086718160095</v>
      </c>
      <c r="AA776" s="12"/>
    </row>
    <row r="777" ht="12.75" customHeight="1">
      <c r="A777" t="s" s="117">
        <v>1721</v>
      </c>
      <c r="B777" t="s" s="123">
        <v>1722</v>
      </c>
      <c r="C777" t="s" s="123">
        <v>374</v>
      </c>
      <c r="D777" t="s" s="123">
        <v>310</v>
      </c>
      <c r="E777" s="124">
        <v>1207.381150399190</v>
      </c>
      <c r="F777" s="124">
        <v>367.470548735342</v>
      </c>
      <c r="G777" s="124">
        <v>1574.851699134530</v>
      </c>
      <c r="H777" s="124">
        <v>1139.2398107089</v>
      </c>
      <c r="I777" s="125">
        <v>50</v>
      </c>
      <c r="J777" s="121">
        <v>1169.468259476970</v>
      </c>
      <c r="K777" s="124">
        <v>1169.468259476970</v>
      </c>
      <c r="L777" s="121">
        <v>44.9185670639123</v>
      </c>
      <c r="M777" s="124">
        <v>0.23778208742922</v>
      </c>
      <c r="N777" s="124">
        <v>44.6807849764831</v>
      </c>
      <c r="O777" s="121">
        <v>0</v>
      </c>
      <c r="P777" s="124">
        <v>0</v>
      </c>
      <c r="Q777" s="124">
        <v>0</v>
      </c>
      <c r="R777" s="124">
        <v>0</v>
      </c>
      <c r="S777" s="124">
        <v>0</v>
      </c>
      <c r="T777" s="124">
        <v>0</v>
      </c>
      <c r="U777" s="121">
        <v>-7.00567614169757</v>
      </c>
      <c r="V777" s="124">
        <v>9.560984652</v>
      </c>
      <c r="W777" s="124">
        <v>0.083751321719772</v>
      </c>
      <c r="X777" s="124">
        <v>0.863500368186972</v>
      </c>
      <c r="Y777" s="124">
        <v>0.00671756179428</v>
      </c>
      <c r="Z777" s="126">
        <v>-17.5206300453986</v>
      </c>
      <c r="AA777" s="12"/>
    </row>
    <row r="778" ht="12.75" customHeight="1">
      <c r="A778" t="s" s="117">
        <v>1723</v>
      </c>
      <c r="B778" t="s" s="118">
        <v>1724</v>
      </c>
      <c r="C778" t="s" s="118">
        <v>374</v>
      </c>
      <c r="D778" t="s" s="118">
        <v>310</v>
      </c>
      <c r="E778" s="119">
        <v>2971.642919336070</v>
      </c>
      <c r="F778" s="119">
        <v>904.547810503029</v>
      </c>
      <c r="G778" s="119">
        <v>3876.1907298391</v>
      </c>
      <c r="H778" s="119">
        <v>2430.634087007440</v>
      </c>
      <c r="I778" s="120">
        <v>50</v>
      </c>
      <c r="J778" s="121">
        <v>2905.855231252110</v>
      </c>
      <c r="K778" s="119">
        <v>2905.855231252110</v>
      </c>
      <c r="L778" s="121">
        <v>97.41463467568001</v>
      </c>
      <c r="M778" s="119">
        <v>0.59042829859938</v>
      </c>
      <c r="N778" s="119">
        <v>96.8242063770806</v>
      </c>
      <c r="O778" s="121">
        <v>0</v>
      </c>
      <c r="P778" s="119">
        <v>0</v>
      </c>
      <c r="Q778" s="119">
        <v>0</v>
      </c>
      <c r="R778" s="119">
        <v>0</v>
      </c>
      <c r="S778" s="119">
        <v>0</v>
      </c>
      <c r="T778" s="119">
        <v>0</v>
      </c>
      <c r="U778" s="121">
        <v>-31.6269465917207</v>
      </c>
      <c r="V778" s="119">
        <v>9.560984652</v>
      </c>
      <c r="W778" s="119">
        <v>0.207713461211088</v>
      </c>
      <c r="X778" s="119">
        <v>2.10426730444239</v>
      </c>
      <c r="Y778" s="119">
        <v>0.01641718632587</v>
      </c>
      <c r="Z778" s="122">
        <v>-43.5163291957001</v>
      </c>
      <c r="AA778" s="12"/>
    </row>
    <row r="779" ht="12.75" customHeight="1">
      <c r="A779" t="s" s="117">
        <v>1725</v>
      </c>
      <c r="B779" t="s" s="123">
        <v>1726</v>
      </c>
      <c r="C779" t="s" s="123">
        <v>247</v>
      </c>
      <c r="D779" t="s" s="123">
        <v>310</v>
      </c>
      <c r="E779" s="124">
        <v>0.276891297041422</v>
      </c>
      <c r="F779" s="124">
        <v>0.0837107377543153</v>
      </c>
      <c r="G779" s="124">
        <v>0.360602034795737</v>
      </c>
      <c r="H779" s="124">
        <v>3.96278786143697</v>
      </c>
      <c r="I779" s="125">
        <v>50</v>
      </c>
      <c r="J779" s="121">
        <v>0.1223321860208</v>
      </c>
      <c r="K779" s="124">
        <v>0.1223321860208</v>
      </c>
      <c r="L779" s="121">
        <v>0.148029579217359</v>
      </c>
      <c r="M779" s="124">
        <v>0.00080394837264</v>
      </c>
      <c r="N779" s="124">
        <v>0.147225630844719</v>
      </c>
      <c r="O779" s="121">
        <v>0</v>
      </c>
      <c r="P779" s="124">
        <v>0</v>
      </c>
      <c r="Q779" s="124">
        <v>0</v>
      </c>
      <c r="R779" s="124">
        <v>0</v>
      </c>
      <c r="S779" s="124">
        <v>0</v>
      </c>
      <c r="T779" s="124">
        <v>0</v>
      </c>
      <c r="U779" s="121">
        <v>0.00652953180326249</v>
      </c>
      <c r="V779" s="124">
        <v>0.0047814484244652</v>
      </c>
      <c r="W779" s="124">
        <v>3.858952188672e-08</v>
      </c>
      <c r="X779" s="124">
        <v>0.003892529174352</v>
      </c>
      <c r="Y779" s="124">
        <v>0</v>
      </c>
      <c r="Z779" s="126">
        <v>-0.0021444843850766</v>
      </c>
      <c r="AA779" s="12"/>
    </row>
    <row r="780" ht="12.75" customHeight="1">
      <c r="A780" t="s" s="117">
        <v>1727</v>
      </c>
      <c r="B780" t="s" s="118">
        <v>1728</v>
      </c>
      <c r="C780" t="s" s="118">
        <v>374</v>
      </c>
      <c r="D780" t="s" s="118">
        <v>310</v>
      </c>
      <c r="E780" s="119">
        <v>198.994293572661</v>
      </c>
      <c r="F780" s="119">
        <v>167.986075115766</v>
      </c>
      <c r="G780" s="119">
        <v>366.980368688427</v>
      </c>
      <c r="H780" s="119">
        <v>3283.492943790940</v>
      </c>
      <c r="I780" s="120">
        <v>10</v>
      </c>
      <c r="J780" s="121">
        <v>398.585439610655</v>
      </c>
      <c r="K780" s="119">
        <v>398.585439610655</v>
      </c>
      <c r="L780" s="121">
        <v>84.43170826571981</v>
      </c>
      <c r="M780" s="119">
        <v>5.3076384437274</v>
      </c>
      <c r="N780" s="119">
        <v>79.12406982199241</v>
      </c>
      <c r="O780" s="121">
        <v>0.056020050540</v>
      </c>
      <c r="P780" s="119">
        <v>0</v>
      </c>
      <c r="Q780" s="119">
        <v>0.056020050540</v>
      </c>
      <c r="R780" s="119">
        <v>0</v>
      </c>
      <c r="S780" s="119">
        <v>0</v>
      </c>
      <c r="T780" s="119">
        <v>0</v>
      </c>
      <c r="U780" s="121">
        <v>-284.078874354254</v>
      </c>
      <c r="V780" s="119">
        <v>69.95156981771829</v>
      </c>
      <c r="W780" s="119">
        <v>2.30979870677499</v>
      </c>
      <c r="X780" s="119">
        <v>4.31917954255386</v>
      </c>
      <c r="Y780" s="119">
        <v>0.29984547470275</v>
      </c>
      <c r="Z780" s="122">
        <v>-360.959267896004</v>
      </c>
      <c r="AA780" s="12"/>
    </row>
    <row r="781" ht="12.75" customHeight="1">
      <c r="A781" t="s" s="117">
        <v>1729</v>
      </c>
      <c r="B781" t="s" s="123">
        <v>1730</v>
      </c>
      <c r="C781" t="s" s="123">
        <v>243</v>
      </c>
      <c r="D781" t="s" s="123">
        <v>310</v>
      </c>
      <c r="E781" s="124">
        <v>2.82450598869175</v>
      </c>
      <c r="F781" s="124">
        <v>0.893319139837261</v>
      </c>
      <c r="G781" s="124">
        <v>3.71782512852901</v>
      </c>
      <c r="H781" s="124">
        <v>40.0307918843564</v>
      </c>
      <c r="I781" s="125">
        <v>25</v>
      </c>
      <c r="J781" s="121">
        <v>1.53623717464389</v>
      </c>
      <c r="K781" s="124">
        <v>1.53623717464389</v>
      </c>
      <c r="L781" s="121">
        <v>0.882163413702971</v>
      </c>
      <c r="M781" s="124">
        <v>0.525044447460</v>
      </c>
      <c r="N781" s="124">
        <v>0.357118966242971</v>
      </c>
      <c r="O781" s="121">
        <v>0.008248483410</v>
      </c>
      <c r="P781" s="124">
        <v>0.008248483410</v>
      </c>
      <c r="Q781" s="124">
        <v>0</v>
      </c>
      <c r="R781" s="124">
        <v>0</v>
      </c>
      <c r="S781" s="124">
        <v>0</v>
      </c>
      <c r="T781" s="124">
        <v>0</v>
      </c>
      <c r="U781" s="121">
        <v>0.397856916934892</v>
      </c>
      <c r="V781" s="124">
        <v>0.2682498451797</v>
      </c>
      <c r="W781" s="124">
        <v>0.24990831453184</v>
      </c>
      <c r="X781" s="124">
        <v>0.0299102269295016</v>
      </c>
      <c r="Y781" s="124">
        <v>0.00301288940193</v>
      </c>
      <c r="Z781" s="126">
        <v>-0.15322435910808</v>
      </c>
      <c r="AA781" s="12"/>
    </row>
    <row r="782" ht="12.75" customHeight="1">
      <c r="A782" t="s" s="117">
        <v>1731</v>
      </c>
      <c r="B782" t="s" s="118">
        <v>1732</v>
      </c>
      <c r="C782" t="s" s="118">
        <v>243</v>
      </c>
      <c r="D782" t="s" s="118">
        <v>310</v>
      </c>
      <c r="E782" s="119">
        <v>3.02121614904376</v>
      </c>
      <c r="F782" s="119">
        <v>0.952332190287832</v>
      </c>
      <c r="G782" s="119">
        <v>3.97354833933159</v>
      </c>
      <c r="H782" s="119">
        <v>42.395706850023</v>
      </c>
      <c r="I782" s="120">
        <v>25</v>
      </c>
      <c r="J782" s="121">
        <v>1.53623717464389</v>
      </c>
      <c r="K782" s="119">
        <v>1.53623717464389</v>
      </c>
      <c r="L782" s="121">
        <v>0.994562484815771</v>
      </c>
      <c r="M782" s="119">
        <v>0.5810337091260001</v>
      </c>
      <c r="N782" s="119">
        <v>0.413528775689771</v>
      </c>
      <c r="O782" s="121">
        <v>0.016496966820</v>
      </c>
      <c r="P782" s="119">
        <v>0.016496966820</v>
      </c>
      <c r="Q782" s="119">
        <v>0</v>
      </c>
      <c r="R782" s="119">
        <v>0</v>
      </c>
      <c r="S782" s="119">
        <v>0</v>
      </c>
      <c r="T782" s="119">
        <v>0</v>
      </c>
      <c r="U782" s="121">
        <v>0.473919522764102</v>
      </c>
      <c r="V782" s="119">
        <v>0.2868937652511</v>
      </c>
      <c r="W782" s="119">
        <v>0.3064574688145</v>
      </c>
      <c r="X782" s="119">
        <v>0.0299102269295016</v>
      </c>
      <c r="Y782" s="119">
        <v>0.00388242087708</v>
      </c>
      <c r="Z782" s="122">
        <v>-0.15322435910808</v>
      </c>
      <c r="AA782" s="12"/>
    </row>
    <row r="783" ht="12.75" customHeight="1">
      <c r="A783" t="s" s="117">
        <v>1733</v>
      </c>
      <c r="B783" t="s" s="123">
        <v>1734</v>
      </c>
      <c r="C783" t="s" s="123">
        <v>243</v>
      </c>
      <c r="D783" t="s" s="123">
        <v>310</v>
      </c>
      <c r="E783" s="124">
        <v>4.44600903136532</v>
      </c>
      <c r="F783" s="124">
        <v>1.71757425007284</v>
      </c>
      <c r="G783" s="124">
        <v>6.16358328143816</v>
      </c>
      <c r="H783" s="124">
        <v>59.9561569998561</v>
      </c>
      <c r="I783" s="125">
        <v>25</v>
      </c>
      <c r="J783" s="121">
        <v>2.82179230098454</v>
      </c>
      <c r="K783" s="124">
        <v>2.82179230098454</v>
      </c>
      <c r="L783" s="121">
        <v>2.01550460266789</v>
      </c>
      <c r="M783" s="124">
        <v>1.32606371836443</v>
      </c>
      <c r="N783" s="124">
        <v>0.689440884303456</v>
      </c>
      <c r="O783" s="121">
        <v>0.0006694326020958001</v>
      </c>
      <c r="P783" s="124">
        <v>0.0006694326020958001</v>
      </c>
      <c r="Q783" s="124">
        <v>0</v>
      </c>
      <c r="R783" s="124">
        <v>0</v>
      </c>
      <c r="S783" s="124">
        <v>0</v>
      </c>
      <c r="T783" s="124">
        <v>0</v>
      </c>
      <c r="U783" s="121">
        <v>-0.391957304889205</v>
      </c>
      <c r="V783" s="124">
        <v>0.261099229007618</v>
      </c>
      <c r="W783" s="124">
        <v>0.533760794370745</v>
      </c>
      <c r="X783" s="124">
        <v>0.0910277224282918</v>
      </c>
      <c r="Y783" s="124">
        <v>0.001393190680726</v>
      </c>
      <c r="Z783" s="126">
        <v>-1.27923824137659</v>
      </c>
      <c r="AA783" s="12"/>
    </row>
    <row r="784" ht="12.75" customHeight="1">
      <c r="A784" t="s" s="117">
        <v>1735</v>
      </c>
      <c r="B784" t="s" s="118">
        <v>1736</v>
      </c>
      <c r="C784" t="s" s="118">
        <v>247</v>
      </c>
      <c r="D784" t="s" s="118">
        <v>310</v>
      </c>
      <c r="E784" s="119">
        <v>172.187352777933</v>
      </c>
      <c r="F784" s="119">
        <v>68.44965811695219</v>
      </c>
      <c r="G784" s="119">
        <v>240.637010894885</v>
      </c>
      <c r="H784" s="119">
        <v>2041.096719841120</v>
      </c>
      <c r="I784" s="120">
        <v>50</v>
      </c>
      <c r="J784" s="121">
        <v>176.512969024666</v>
      </c>
      <c r="K784" s="119">
        <v>176.512969024666</v>
      </c>
      <c r="L784" s="121">
        <v>19.6320735567307</v>
      </c>
      <c r="M784" s="119">
        <v>1.51448081562342</v>
      </c>
      <c r="N784" s="119">
        <v>18.1175927411073</v>
      </c>
      <c r="O784" s="121">
        <v>0</v>
      </c>
      <c r="P784" s="119">
        <v>0</v>
      </c>
      <c r="Q784" s="119">
        <v>0</v>
      </c>
      <c r="R784" s="119">
        <v>0</v>
      </c>
      <c r="S784" s="119">
        <v>0</v>
      </c>
      <c r="T784" s="119">
        <v>0</v>
      </c>
      <c r="U784" s="121">
        <v>-23.9576898034637</v>
      </c>
      <c r="V784" s="119">
        <v>12.397410098760</v>
      </c>
      <c r="W784" s="119">
        <v>0.626524144908822</v>
      </c>
      <c r="X784" s="119">
        <v>18.9897119985267</v>
      </c>
      <c r="Y784" s="119">
        <v>0.006829166431755</v>
      </c>
      <c r="Z784" s="122">
        <v>-55.978165212091</v>
      </c>
      <c r="AA784" s="12"/>
    </row>
    <row r="785" ht="12.75" customHeight="1">
      <c r="A785" t="s" s="117">
        <v>1737</v>
      </c>
      <c r="B785" t="s" s="123">
        <v>1738</v>
      </c>
      <c r="C785" t="s" s="123">
        <v>247</v>
      </c>
      <c r="D785" t="s" s="123">
        <v>310</v>
      </c>
      <c r="E785" s="124">
        <v>305.725154658488</v>
      </c>
      <c r="F785" s="124">
        <v>142.710526452621</v>
      </c>
      <c r="G785" s="124">
        <v>448.435681111109</v>
      </c>
      <c r="H785" s="124">
        <v>3690.972017734910</v>
      </c>
      <c r="I785" s="125">
        <v>50</v>
      </c>
      <c r="J785" s="121">
        <v>402.359497115699</v>
      </c>
      <c r="K785" s="124">
        <v>402.359497115699</v>
      </c>
      <c r="L785" s="121">
        <v>34.3682501928718</v>
      </c>
      <c r="M785" s="124">
        <v>3.37613094412839</v>
      </c>
      <c r="N785" s="124">
        <v>30.9921192487434</v>
      </c>
      <c r="O785" s="121">
        <v>0</v>
      </c>
      <c r="P785" s="124">
        <v>0</v>
      </c>
      <c r="Q785" s="124">
        <v>0</v>
      </c>
      <c r="R785" s="124">
        <v>0</v>
      </c>
      <c r="S785" s="124">
        <v>0</v>
      </c>
      <c r="T785" s="124">
        <v>0</v>
      </c>
      <c r="U785" s="121">
        <v>-131.002592650082</v>
      </c>
      <c r="V785" s="124">
        <v>18.420830429520</v>
      </c>
      <c r="W785" s="124">
        <v>1.25366060656777</v>
      </c>
      <c r="X785" s="124">
        <v>19.2830340567062</v>
      </c>
      <c r="Y785" s="124">
        <v>0.0164635380169523</v>
      </c>
      <c r="Z785" s="126">
        <v>-169.976581280893</v>
      </c>
      <c r="AA785" s="12"/>
    </row>
    <row r="786" ht="12.75" customHeight="1">
      <c r="A786" t="s" s="117">
        <v>1739</v>
      </c>
      <c r="B786" t="s" s="118">
        <v>1740</v>
      </c>
      <c r="C786" t="s" s="118">
        <v>250</v>
      </c>
      <c r="D786" t="s" s="118">
        <v>310</v>
      </c>
      <c r="E786" s="119">
        <v>275.921080116771</v>
      </c>
      <c r="F786" s="119">
        <v>106.777616179695</v>
      </c>
      <c r="G786" s="119">
        <v>382.698696296466</v>
      </c>
      <c r="H786" s="119">
        <v>5003.686606848570</v>
      </c>
      <c r="I786" s="120">
        <v>10</v>
      </c>
      <c r="J786" s="121">
        <v>213.181554553251</v>
      </c>
      <c r="K786" s="119">
        <v>213.181554553251</v>
      </c>
      <c r="L786" s="121">
        <v>12.6625788053318</v>
      </c>
      <c r="M786" s="119">
        <v>2.2176470673768</v>
      </c>
      <c r="N786" s="119">
        <v>10.444931737955</v>
      </c>
      <c r="O786" s="121">
        <v>0</v>
      </c>
      <c r="P786" s="119">
        <v>0</v>
      </c>
      <c r="Q786" s="119">
        <v>0</v>
      </c>
      <c r="R786" s="119">
        <v>0</v>
      </c>
      <c r="S786" s="119">
        <v>0</v>
      </c>
      <c r="T786" s="119">
        <v>0</v>
      </c>
      <c r="U786" s="121">
        <v>50.0769467581883</v>
      </c>
      <c r="V786" s="119">
        <v>0.0830087591961</v>
      </c>
      <c r="W786" s="119">
        <v>0.0413940245225138</v>
      </c>
      <c r="X786" s="119">
        <v>129.072802361286</v>
      </c>
      <c r="Y786" s="119">
        <v>0.88403461885848</v>
      </c>
      <c r="Z786" s="122">
        <v>-80.0042930056747</v>
      </c>
      <c r="AA786" s="12"/>
    </row>
    <row r="787" ht="12.75" customHeight="1">
      <c r="A787" t="s" s="117">
        <v>1741</v>
      </c>
      <c r="B787" t="s" s="123">
        <v>1742</v>
      </c>
      <c r="C787" t="s" s="123">
        <v>374</v>
      </c>
      <c r="D787" t="s" s="123">
        <v>310</v>
      </c>
      <c r="E787" s="124">
        <v>27.9703163210132</v>
      </c>
      <c r="F787" s="124">
        <v>9.98827758191247</v>
      </c>
      <c r="G787" s="124">
        <v>37.9585939029256</v>
      </c>
      <c r="H787" s="124">
        <v>225.199124101232</v>
      </c>
      <c r="I787" s="125">
        <v>10</v>
      </c>
      <c r="J787" s="121">
        <v>31.5280258070787</v>
      </c>
      <c r="K787" s="124">
        <v>31.5280258070787</v>
      </c>
      <c r="L787" s="121">
        <v>1.08294470449457</v>
      </c>
      <c r="M787" s="124">
        <v>0.07810128712785</v>
      </c>
      <c r="N787" s="124">
        <v>1.00484341736672</v>
      </c>
      <c r="O787" s="121">
        <v>0</v>
      </c>
      <c r="P787" s="124">
        <v>0</v>
      </c>
      <c r="Q787" s="124">
        <v>0</v>
      </c>
      <c r="R787" s="124">
        <v>0</v>
      </c>
      <c r="S787" s="124">
        <v>0</v>
      </c>
      <c r="T787" s="124">
        <v>0</v>
      </c>
      <c r="U787" s="121">
        <v>-4.6406541905601</v>
      </c>
      <c r="V787" s="124">
        <v>0.0372793828725</v>
      </c>
      <c r="W787" s="124">
        <v>0.0340917020067487</v>
      </c>
      <c r="X787" s="124">
        <v>0.60810622036437</v>
      </c>
      <c r="Y787" s="124">
        <v>0.00380946656308</v>
      </c>
      <c r="Z787" s="126">
        <v>-5.3239409623668</v>
      </c>
      <c r="AA787" s="12"/>
    </row>
    <row r="788" ht="12.75" customHeight="1">
      <c r="A788" t="s" s="117">
        <v>1743</v>
      </c>
      <c r="B788" t="s" s="118">
        <v>1744</v>
      </c>
      <c r="C788" t="s" s="118">
        <v>374</v>
      </c>
      <c r="D788" t="s" s="118">
        <v>310</v>
      </c>
      <c r="E788" s="119">
        <v>50.8478856432474</v>
      </c>
      <c r="F788" s="119">
        <v>21.4014727836979</v>
      </c>
      <c r="G788" s="119">
        <v>72.24935842694531</v>
      </c>
      <c r="H788" s="119">
        <v>439.676633159738</v>
      </c>
      <c r="I788" s="120">
        <v>10</v>
      </c>
      <c r="J788" s="121">
        <v>68.6300895385</v>
      </c>
      <c r="K788" s="119">
        <v>68.6300895385</v>
      </c>
      <c r="L788" s="121">
        <v>2.52140011258003</v>
      </c>
      <c r="M788" s="119">
        <v>0.4084795351875</v>
      </c>
      <c r="N788" s="119">
        <v>2.11292057739253</v>
      </c>
      <c r="O788" s="121">
        <v>0</v>
      </c>
      <c r="P788" s="119">
        <v>0</v>
      </c>
      <c r="Q788" s="119">
        <v>0</v>
      </c>
      <c r="R788" s="119">
        <v>0</v>
      </c>
      <c r="S788" s="119">
        <v>0</v>
      </c>
      <c r="T788" s="119">
        <v>0</v>
      </c>
      <c r="U788" s="121">
        <v>-20.3036040078326</v>
      </c>
      <c r="V788" s="119">
        <v>0.0372793828725</v>
      </c>
      <c r="W788" s="119">
        <v>0.142967837315625</v>
      </c>
      <c r="X788" s="119">
        <v>0</v>
      </c>
      <c r="Y788" s="119">
        <v>0.00650290633125</v>
      </c>
      <c r="Z788" s="122">
        <v>-20.490354134352</v>
      </c>
      <c r="AA788" s="12"/>
    </row>
    <row r="789" ht="12.75" customHeight="1">
      <c r="A789" t="s" s="117">
        <v>1745</v>
      </c>
      <c r="B789" t="s" s="123">
        <v>1746</v>
      </c>
      <c r="C789" t="s" s="123">
        <v>243</v>
      </c>
      <c r="D789" t="s" s="123">
        <v>310</v>
      </c>
      <c r="E789" s="124">
        <v>0.893359187553438</v>
      </c>
      <c r="F789" s="124">
        <v>0.33305245518509</v>
      </c>
      <c r="G789" s="124">
        <v>1.22641164273853</v>
      </c>
      <c r="H789" s="124">
        <v>14.9896818818726</v>
      </c>
      <c r="I789" s="125">
        <v>12</v>
      </c>
      <c r="J789" s="121">
        <v>0.64992655219113</v>
      </c>
      <c r="K789" s="124">
        <v>0.64992655219113</v>
      </c>
      <c r="L789" s="121">
        <v>0.102442461263575</v>
      </c>
      <c r="M789" s="124">
        <v>0.06897935556492001</v>
      </c>
      <c r="N789" s="124">
        <v>0.0334631056986555</v>
      </c>
      <c r="O789" s="121">
        <v>0.00040338703977</v>
      </c>
      <c r="P789" s="124">
        <v>0</v>
      </c>
      <c r="Q789" s="124">
        <v>0.00040338703977</v>
      </c>
      <c r="R789" s="124">
        <v>0</v>
      </c>
      <c r="S789" s="124">
        <v>0</v>
      </c>
      <c r="T789" s="124">
        <v>0</v>
      </c>
      <c r="U789" s="121">
        <v>0.140586787058963</v>
      </c>
      <c r="V789" s="124">
        <v>0.00121016111931</v>
      </c>
      <c r="W789" s="124">
        <v>0.0071330641575085</v>
      </c>
      <c r="X789" s="124">
        <v>0.346679774832919</v>
      </c>
      <c r="Y789" s="124">
        <v>0.002379405898371</v>
      </c>
      <c r="Z789" s="126">
        <v>-0.216815618949146</v>
      </c>
      <c r="AA789" s="12"/>
    </row>
    <row r="790" ht="12.75" customHeight="1">
      <c r="A790" t="s" s="117">
        <v>1747</v>
      </c>
      <c r="B790" t="s" s="118">
        <v>1748</v>
      </c>
      <c r="C790" t="s" s="118">
        <v>243</v>
      </c>
      <c r="D790" t="s" s="118">
        <v>310</v>
      </c>
      <c r="E790" s="119">
        <v>11.9748704136596</v>
      </c>
      <c r="F790" s="119">
        <v>1.97421775317097</v>
      </c>
      <c r="G790" s="119">
        <v>13.9490881668305</v>
      </c>
      <c r="H790" s="119">
        <v>178.545167212652</v>
      </c>
      <c r="I790" s="120">
        <v>12</v>
      </c>
      <c r="J790" s="121">
        <v>2.22823897057536</v>
      </c>
      <c r="K790" s="119">
        <v>2.22823897057536</v>
      </c>
      <c r="L790" s="121">
        <v>0.468884650147919</v>
      </c>
      <c r="M790" s="119">
        <v>0.05952130369875</v>
      </c>
      <c r="N790" s="119">
        <v>0.409363346449169</v>
      </c>
      <c r="O790" s="121">
        <v>0</v>
      </c>
      <c r="P790" s="119">
        <v>0</v>
      </c>
      <c r="Q790" s="119">
        <v>0</v>
      </c>
      <c r="R790" s="119">
        <v>0</v>
      </c>
      <c r="S790" s="119">
        <v>0</v>
      </c>
      <c r="T790" s="119">
        <v>0</v>
      </c>
      <c r="U790" s="121">
        <v>9.277746792936281</v>
      </c>
      <c r="V790" s="119">
        <v>0.2311571952272</v>
      </c>
      <c r="W790" s="119">
        <v>0.0555532167855</v>
      </c>
      <c r="X790" s="119">
        <v>3.5731623785322</v>
      </c>
      <c r="Y790" s="119">
        <v>0.0237291711405</v>
      </c>
      <c r="Z790" s="122">
        <v>5.39414483125088</v>
      </c>
      <c r="AA790" s="12"/>
    </row>
    <row r="791" ht="12.75" customHeight="1">
      <c r="A791" t="s" s="117">
        <v>1749</v>
      </c>
      <c r="B791" t="s" s="123">
        <v>1750</v>
      </c>
      <c r="C791" t="s" s="123">
        <v>1751</v>
      </c>
      <c r="D791" t="s" s="123">
        <v>310</v>
      </c>
      <c r="E791" s="124">
        <v>96.9555383191763</v>
      </c>
      <c r="F791" s="124">
        <v>34.5377028516492</v>
      </c>
      <c r="G791" s="124">
        <v>131.493241170825</v>
      </c>
      <c r="H791" s="124">
        <v>304.487423068757</v>
      </c>
      <c r="I791" s="125">
        <v>25</v>
      </c>
      <c r="J791" s="121">
        <v>106.804583261821</v>
      </c>
      <c r="K791" s="124">
        <v>106.804583261821</v>
      </c>
      <c r="L791" s="121">
        <v>3.64386885079582</v>
      </c>
      <c r="M791" s="124">
        <v>0.112191245244298</v>
      </c>
      <c r="N791" s="124">
        <v>3.53167760555153</v>
      </c>
      <c r="O791" s="121">
        <v>0</v>
      </c>
      <c r="P791" s="124">
        <v>0</v>
      </c>
      <c r="Q791" s="124">
        <v>0</v>
      </c>
      <c r="R791" s="124">
        <v>0</v>
      </c>
      <c r="S791" s="124">
        <v>0</v>
      </c>
      <c r="T791" s="124">
        <v>0</v>
      </c>
      <c r="U791" s="121">
        <v>-13.4929137934405</v>
      </c>
      <c r="V791" s="124">
        <v>3.53167760555153</v>
      </c>
      <c r="W791" s="124">
        <v>0.000913787108435068</v>
      </c>
      <c r="X791" s="124">
        <v>1.14133193079775</v>
      </c>
      <c r="Y791" s="124">
        <v>0.00329616140623032</v>
      </c>
      <c r="Z791" s="126">
        <v>-18.1701332783044</v>
      </c>
      <c r="AA791" s="12"/>
    </row>
    <row r="792" ht="12.75" customHeight="1">
      <c r="A792" t="s" s="117">
        <v>1752</v>
      </c>
      <c r="B792" t="s" s="118">
        <v>1753</v>
      </c>
      <c r="C792" t="s" s="118">
        <v>752</v>
      </c>
      <c r="D792" t="s" s="118">
        <v>310</v>
      </c>
      <c r="E792" s="119">
        <v>0.024953060710</v>
      </c>
      <c r="F792" s="119">
        <v>0.00748591851046366</v>
      </c>
      <c r="G792" s="119">
        <v>0.0324389792204637</v>
      </c>
      <c r="H792" s="119">
        <v>0.24011595620185</v>
      </c>
      <c r="I792" s="120">
        <v>999</v>
      </c>
      <c r="J792" s="121">
        <v>0</v>
      </c>
      <c r="K792" s="119">
        <v>0</v>
      </c>
      <c r="L792" s="121">
        <v>0</v>
      </c>
      <c r="M792" s="119">
        <v>0</v>
      </c>
      <c r="N792" s="119">
        <v>0</v>
      </c>
      <c r="O792" s="121">
        <v>0.024953060710</v>
      </c>
      <c r="P792" s="119">
        <v>0.024953060710</v>
      </c>
      <c r="Q792" s="119">
        <v>0</v>
      </c>
      <c r="R792" s="119">
        <v>0</v>
      </c>
      <c r="S792" s="119">
        <v>0</v>
      </c>
      <c r="T792" s="119">
        <v>0</v>
      </c>
      <c r="U792" s="121">
        <v>0</v>
      </c>
      <c r="V792" s="119">
        <v>0</v>
      </c>
      <c r="W792" s="119">
        <v>0</v>
      </c>
      <c r="X792" s="119">
        <v>0</v>
      </c>
      <c r="Y792" s="119">
        <v>0</v>
      </c>
      <c r="Z792" s="122">
        <v>0</v>
      </c>
      <c r="AA792" s="12"/>
    </row>
    <row r="793" ht="12.75" customHeight="1">
      <c r="A793" t="s" s="117">
        <v>1754</v>
      </c>
      <c r="B793" t="s" s="123">
        <v>1755</v>
      </c>
      <c r="C793" t="s" s="123">
        <v>752</v>
      </c>
      <c r="D793" t="s" s="123">
        <v>310</v>
      </c>
      <c r="E793" s="124">
        <v>0.022026917080</v>
      </c>
      <c r="F793" s="124">
        <v>0.00660807538658131</v>
      </c>
      <c r="G793" s="124">
        <v>0.0286349924665813</v>
      </c>
      <c r="H793" s="124">
        <v>0.253453995324159</v>
      </c>
      <c r="I793" s="125">
        <v>999</v>
      </c>
      <c r="J793" s="121">
        <v>0</v>
      </c>
      <c r="K793" s="124">
        <v>0</v>
      </c>
      <c r="L793" s="121">
        <v>0</v>
      </c>
      <c r="M793" s="124">
        <v>0</v>
      </c>
      <c r="N793" s="124">
        <v>0</v>
      </c>
      <c r="O793" s="121">
        <v>0.022026917080</v>
      </c>
      <c r="P793" s="124">
        <v>0.022026917080</v>
      </c>
      <c r="Q793" s="124">
        <v>0</v>
      </c>
      <c r="R793" s="124">
        <v>0</v>
      </c>
      <c r="S793" s="124">
        <v>0</v>
      </c>
      <c r="T793" s="124">
        <v>0</v>
      </c>
      <c r="U793" s="121">
        <v>0</v>
      </c>
      <c r="V793" s="124">
        <v>0</v>
      </c>
      <c r="W793" s="124">
        <v>0</v>
      </c>
      <c r="X793" s="124">
        <v>0</v>
      </c>
      <c r="Y793" s="124">
        <v>0</v>
      </c>
      <c r="Z793" s="126">
        <v>0</v>
      </c>
      <c r="AA793" s="12"/>
    </row>
    <row r="794" ht="12.75" customHeight="1">
      <c r="A794" t="s" s="117">
        <v>1756</v>
      </c>
      <c r="B794" t="s" s="118">
        <v>1757</v>
      </c>
      <c r="C794" t="s" s="118">
        <v>243</v>
      </c>
      <c r="D794" t="s" s="118">
        <v>310</v>
      </c>
      <c r="E794" s="119">
        <v>0.822671004847069</v>
      </c>
      <c r="F794" s="119">
        <v>0.618267776769434</v>
      </c>
      <c r="G794" s="119">
        <v>1.4409387816165</v>
      </c>
      <c r="H794" s="119">
        <v>12.0472373195308</v>
      </c>
      <c r="I794" s="120">
        <v>12</v>
      </c>
      <c r="J794" s="121">
        <v>1.2666119064834</v>
      </c>
      <c r="K794" s="119">
        <v>1.2666119064834</v>
      </c>
      <c r="L794" s="121">
        <v>0.739195785786978</v>
      </c>
      <c r="M794" s="119">
        <v>0.6419897791883999</v>
      </c>
      <c r="N794" s="119">
        <v>0.09720600659857789</v>
      </c>
      <c r="O794" s="121">
        <v>0</v>
      </c>
      <c r="P794" s="119">
        <v>0</v>
      </c>
      <c r="Q794" s="119">
        <v>0</v>
      </c>
      <c r="R794" s="119">
        <v>0</v>
      </c>
      <c r="S794" s="119">
        <v>0</v>
      </c>
      <c r="T794" s="119">
        <v>0</v>
      </c>
      <c r="U794" s="121">
        <v>-1.18313668742331</v>
      </c>
      <c r="V794" s="119">
        <v>0.0195663687688</v>
      </c>
      <c r="W794" s="119">
        <v>0.0129715360692879</v>
      </c>
      <c r="X794" s="119">
        <v>0.016303931859</v>
      </c>
      <c r="Y794" s="119">
        <v>0.00624297837147</v>
      </c>
      <c r="Z794" s="122">
        <v>-1.23822150249187</v>
      </c>
      <c r="AA794" s="12"/>
    </row>
    <row r="795" ht="12.75" customHeight="1">
      <c r="A795" t="s" s="117">
        <v>1758</v>
      </c>
      <c r="B795" t="s" s="123">
        <v>1759</v>
      </c>
      <c r="C795" t="s" s="123">
        <v>243</v>
      </c>
      <c r="D795" t="s" s="123">
        <v>310</v>
      </c>
      <c r="E795" s="124">
        <v>0.244117120928205</v>
      </c>
      <c r="F795" s="124">
        <v>0.0935219523751897</v>
      </c>
      <c r="G795" s="124">
        <v>0.337639073303394</v>
      </c>
      <c r="H795" s="124">
        <v>2.96196160220473</v>
      </c>
      <c r="I795" s="125">
        <v>30</v>
      </c>
      <c r="J795" s="121">
        <v>0.06861450765138</v>
      </c>
      <c r="K795" s="124">
        <v>0.06861450765138</v>
      </c>
      <c r="L795" s="121">
        <v>0.050780108367175</v>
      </c>
      <c r="M795" s="124">
        <v>0.03552604871745</v>
      </c>
      <c r="N795" s="124">
        <v>0.015254059649725</v>
      </c>
      <c r="O795" s="121">
        <v>0.12985143539156</v>
      </c>
      <c r="P795" s="124">
        <v>0</v>
      </c>
      <c r="Q795" s="124">
        <v>0.12985143539156</v>
      </c>
      <c r="R795" s="124">
        <v>0</v>
      </c>
      <c r="S795" s="124">
        <v>0</v>
      </c>
      <c r="T795" s="124">
        <v>0</v>
      </c>
      <c r="U795" s="121">
        <v>-0.00512893048191049</v>
      </c>
      <c r="V795" s="124">
        <v>0.0614368110369</v>
      </c>
      <c r="W795" s="124">
        <v>0.00071762618409249</v>
      </c>
      <c r="X795" s="124">
        <v>0</v>
      </c>
      <c r="Y795" s="124">
        <v>0.000339340232097</v>
      </c>
      <c r="Z795" s="126">
        <v>-0.067622707935</v>
      </c>
      <c r="AA795" s="12"/>
    </row>
    <row r="796" ht="12.75" customHeight="1">
      <c r="A796" t="s" s="117">
        <v>1760</v>
      </c>
      <c r="B796" t="s" s="118">
        <v>1761</v>
      </c>
      <c r="C796" t="s" s="118">
        <v>1751</v>
      </c>
      <c r="D796" t="s" s="118">
        <v>310</v>
      </c>
      <c r="E796" s="119">
        <v>170.9341634846</v>
      </c>
      <c r="F796" s="119">
        <v>59.8689889058043</v>
      </c>
      <c r="G796" s="119">
        <v>230.803152390404</v>
      </c>
      <c r="H796" s="119">
        <v>573.5356031947809</v>
      </c>
      <c r="I796" s="120">
        <v>25</v>
      </c>
      <c r="J796" s="121">
        <v>193.615409438032</v>
      </c>
      <c r="K796" s="119">
        <v>193.615409438032</v>
      </c>
      <c r="L796" s="121">
        <v>2.14363090378248</v>
      </c>
      <c r="M796" s="119">
        <v>0.304425167098082</v>
      </c>
      <c r="N796" s="119">
        <v>1.8392057366844</v>
      </c>
      <c r="O796" s="121">
        <v>0</v>
      </c>
      <c r="P796" s="119">
        <v>0</v>
      </c>
      <c r="Q796" s="119">
        <v>0</v>
      </c>
      <c r="R796" s="119">
        <v>0</v>
      </c>
      <c r="S796" s="119">
        <v>0</v>
      </c>
      <c r="T796" s="119">
        <v>0</v>
      </c>
      <c r="U796" s="121">
        <v>-24.8248768572154</v>
      </c>
      <c r="V796" s="119">
        <v>1.8392057366844</v>
      </c>
      <c r="W796" s="119">
        <v>0.00235138214251647</v>
      </c>
      <c r="X796" s="119">
        <v>1.95428030074611</v>
      </c>
      <c r="Y796" s="119">
        <v>0.00841066136048628</v>
      </c>
      <c r="Z796" s="122">
        <v>-28.6291249381489</v>
      </c>
      <c r="AA796" s="12"/>
    </row>
    <row r="797" ht="12.75" customHeight="1">
      <c r="A797" t="s" s="117">
        <v>1762</v>
      </c>
      <c r="B797" t="s" s="123">
        <v>1763</v>
      </c>
      <c r="C797" t="s" s="123">
        <v>1751</v>
      </c>
      <c r="D797" t="s" s="123">
        <v>310</v>
      </c>
      <c r="E797" s="124">
        <v>258.148675899944</v>
      </c>
      <c r="F797" s="124">
        <v>90.0194180566871</v>
      </c>
      <c r="G797" s="124">
        <v>348.168093956631</v>
      </c>
      <c r="H797" s="124">
        <v>813.000953242983</v>
      </c>
      <c r="I797" s="125">
        <v>25</v>
      </c>
      <c r="J797" s="121">
        <v>284.135085025161</v>
      </c>
      <c r="K797" s="124">
        <v>284.135085025161</v>
      </c>
      <c r="L797" s="121">
        <v>7.36567207243634</v>
      </c>
      <c r="M797" s="124">
        <v>0.373300032046342</v>
      </c>
      <c r="N797" s="124">
        <v>6.992372040390</v>
      </c>
      <c r="O797" s="121">
        <v>0</v>
      </c>
      <c r="P797" s="124">
        <v>0</v>
      </c>
      <c r="Q797" s="124">
        <v>0</v>
      </c>
      <c r="R797" s="124">
        <v>0</v>
      </c>
      <c r="S797" s="124">
        <v>0</v>
      </c>
      <c r="T797" s="124">
        <v>0</v>
      </c>
      <c r="U797" s="121">
        <v>-33.3520811976527</v>
      </c>
      <c r="V797" s="124">
        <v>6.992372040390</v>
      </c>
      <c r="W797" s="124">
        <v>0.0026131002243244</v>
      </c>
      <c r="X797" s="124">
        <v>1.47142713555897</v>
      </c>
      <c r="Y797" s="124">
        <v>0.09754555835296801</v>
      </c>
      <c r="Z797" s="126">
        <v>-41.916039032179</v>
      </c>
      <c r="AA797" s="12"/>
    </row>
    <row r="798" ht="12.75" customHeight="1">
      <c r="A798" t="s" s="117">
        <v>1764</v>
      </c>
      <c r="B798" t="s" s="118">
        <v>1765</v>
      </c>
      <c r="C798" t="s" s="118">
        <v>243</v>
      </c>
      <c r="D798" t="s" s="118">
        <v>310</v>
      </c>
      <c r="E798" s="119">
        <v>1.62553126262552</v>
      </c>
      <c r="F798" s="119">
        <v>0.793815855670623</v>
      </c>
      <c r="G798" s="119">
        <v>2.41934711829614</v>
      </c>
      <c r="H798" s="119">
        <v>19.7658631776226</v>
      </c>
      <c r="I798" s="120">
        <v>30</v>
      </c>
      <c r="J798" s="121">
        <v>1.225145475116</v>
      </c>
      <c r="K798" s="119">
        <v>1.225145475116</v>
      </c>
      <c r="L798" s="121">
        <v>0.770028731550972</v>
      </c>
      <c r="M798" s="119">
        <v>0.595991093245</v>
      </c>
      <c r="N798" s="119">
        <v>0.174037638305971</v>
      </c>
      <c r="O798" s="121">
        <v>0</v>
      </c>
      <c r="P798" s="119">
        <v>0</v>
      </c>
      <c r="Q798" s="119">
        <v>0</v>
      </c>
      <c r="R798" s="119">
        <v>0</v>
      </c>
      <c r="S798" s="119">
        <v>0</v>
      </c>
      <c r="T798" s="119">
        <v>0</v>
      </c>
      <c r="U798" s="121">
        <v>-0.36964294404145</v>
      </c>
      <c r="V798" s="119">
        <v>0.02311571952272</v>
      </c>
      <c r="W798" s="119">
        <v>0.60195100417745</v>
      </c>
      <c r="X798" s="119">
        <v>0.02011898672388</v>
      </c>
      <c r="Y798" s="119">
        <v>0.0056928299997</v>
      </c>
      <c r="Z798" s="122">
        <v>-1.0205214844652</v>
      </c>
      <c r="AA798" s="12"/>
    </row>
    <row r="799" ht="12.75" customHeight="1">
      <c r="A799" t="s" s="117">
        <v>1766</v>
      </c>
      <c r="B799" t="s" s="123">
        <v>1767</v>
      </c>
      <c r="C799" t="s" s="123">
        <v>250</v>
      </c>
      <c r="D799" t="s" s="123">
        <v>310</v>
      </c>
      <c r="E799" s="124">
        <v>28.3603543291016</v>
      </c>
      <c r="F799" s="124">
        <v>11.0972589766252</v>
      </c>
      <c r="G799" s="124">
        <v>39.4576133057268</v>
      </c>
      <c r="H799" s="124">
        <v>240.140423578162</v>
      </c>
      <c r="I799" s="125">
        <v>15</v>
      </c>
      <c r="J799" s="121">
        <v>31.737192183680</v>
      </c>
      <c r="K799" s="124">
        <v>31.737192183680</v>
      </c>
      <c r="L799" s="121">
        <v>2.16810472283857</v>
      </c>
      <c r="M799" s="124">
        <v>1.082120642931</v>
      </c>
      <c r="N799" s="124">
        <v>1.08598407990757</v>
      </c>
      <c r="O799" s="121">
        <v>0</v>
      </c>
      <c r="P799" s="124">
        <v>0</v>
      </c>
      <c r="Q799" s="124">
        <v>0</v>
      </c>
      <c r="R799" s="124">
        <v>0</v>
      </c>
      <c r="S799" s="124">
        <v>0</v>
      </c>
      <c r="T799" s="124">
        <v>0</v>
      </c>
      <c r="U799" s="121">
        <v>-5.54494257741697</v>
      </c>
      <c r="V799" s="124">
        <v>0.009111081174039</v>
      </c>
      <c r="W799" s="124">
        <v>1.06408529888215</v>
      </c>
      <c r="X799" s="124">
        <v>1.89557597046608</v>
      </c>
      <c r="Y799" s="124">
        <v>0.11679252849182</v>
      </c>
      <c r="Z799" s="126">
        <v>-8.63050745643106</v>
      </c>
      <c r="AA799" s="12"/>
    </row>
    <row r="800" ht="12.75" customHeight="1">
      <c r="A800" t="s" s="117">
        <v>1768</v>
      </c>
      <c r="B800" t="s" s="118">
        <v>1769</v>
      </c>
      <c r="C800" t="s" s="118">
        <v>1751</v>
      </c>
      <c r="D800" t="s" s="118">
        <v>310</v>
      </c>
      <c r="E800" s="119">
        <v>470.713503507632</v>
      </c>
      <c r="F800" s="119">
        <v>164.758927056125</v>
      </c>
      <c r="G800" s="119">
        <v>635.472430563757</v>
      </c>
      <c r="H800" s="119">
        <v>1501.544295955680</v>
      </c>
      <c r="I800" s="120">
        <v>25</v>
      </c>
      <c r="J800" s="121">
        <v>526.470857611937</v>
      </c>
      <c r="K800" s="119">
        <v>526.470857611937</v>
      </c>
      <c r="L800" s="121">
        <v>10.3118426929322</v>
      </c>
      <c r="M800" s="119">
        <v>0.681439382758671</v>
      </c>
      <c r="N800" s="119">
        <v>9.6304033101735</v>
      </c>
      <c r="O800" s="121">
        <v>0</v>
      </c>
      <c r="P800" s="119">
        <v>0</v>
      </c>
      <c r="Q800" s="119">
        <v>0</v>
      </c>
      <c r="R800" s="119">
        <v>0</v>
      </c>
      <c r="S800" s="119">
        <v>0</v>
      </c>
      <c r="T800" s="119">
        <v>0</v>
      </c>
      <c r="U800" s="121">
        <v>-66.06919679723769</v>
      </c>
      <c r="V800" s="119">
        <v>9.6304033101735</v>
      </c>
      <c r="W800" s="119">
        <v>0.00521951604745033</v>
      </c>
      <c r="X800" s="119">
        <v>2.75600935086313</v>
      </c>
      <c r="Y800" s="119">
        <v>0.0220692153578864</v>
      </c>
      <c r="Z800" s="122">
        <v>-78.4828981896797</v>
      </c>
      <c r="AA800" s="12"/>
    </row>
    <row r="801" ht="12.75" customHeight="1">
      <c r="A801" t="s" s="117">
        <v>1770</v>
      </c>
      <c r="B801" t="s" s="123">
        <v>1771</v>
      </c>
      <c r="C801" t="s" s="123">
        <v>374</v>
      </c>
      <c r="D801" t="s" s="123">
        <v>310</v>
      </c>
      <c r="E801" s="124">
        <v>4.36427758246618</v>
      </c>
      <c r="F801" s="124">
        <v>1.94214544977894</v>
      </c>
      <c r="G801" s="124">
        <v>6.30642303224512</v>
      </c>
      <c r="H801" s="124">
        <v>38.2239387342298</v>
      </c>
      <c r="I801" s="125">
        <v>15</v>
      </c>
      <c r="J801" s="121">
        <v>6.235533849498</v>
      </c>
      <c r="K801" s="124">
        <v>6.235533849498</v>
      </c>
      <c r="L801" s="121">
        <v>0.225671086648285</v>
      </c>
      <c r="M801" s="124">
        <v>0.03711328348275</v>
      </c>
      <c r="N801" s="124">
        <v>0.188557803165535</v>
      </c>
      <c r="O801" s="121">
        <v>0</v>
      </c>
      <c r="P801" s="124">
        <v>0</v>
      </c>
      <c r="Q801" s="124">
        <v>0</v>
      </c>
      <c r="R801" s="124">
        <v>0</v>
      </c>
      <c r="S801" s="124">
        <v>0</v>
      </c>
      <c r="T801" s="124">
        <v>0</v>
      </c>
      <c r="U801" s="121">
        <v>-2.0969273536801</v>
      </c>
      <c r="V801" s="124">
        <v>0</v>
      </c>
      <c r="W801" s="124">
        <v>0.0124948054391925</v>
      </c>
      <c r="X801" s="124">
        <v>0</v>
      </c>
      <c r="Y801" s="124">
        <v>0.000118167097905</v>
      </c>
      <c r="Z801" s="126">
        <v>-2.1095403262172</v>
      </c>
      <c r="AA801" s="12"/>
    </row>
    <row r="802" ht="12.75" customHeight="1">
      <c r="A802" t="s" s="117">
        <v>1772</v>
      </c>
      <c r="B802" t="s" s="118">
        <v>1773</v>
      </c>
      <c r="C802" t="s" s="118">
        <v>349</v>
      </c>
      <c r="D802" t="s" s="118">
        <v>310</v>
      </c>
      <c r="E802" s="119">
        <v>1.282938310590</v>
      </c>
      <c r="F802" s="119">
        <v>0.384881508470816</v>
      </c>
      <c r="G802" s="119">
        <v>1.66781981906082</v>
      </c>
      <c r="H802" s="119">
        <v>12.5261311348639</v>
      </c>
      <c r="I802" s="120">
        <v>999</v>
      </c>
      <c r="J802" s="121">
        <v>0</v>
      </c>
      <c r="K802" s="119">
        <v>0</v>
      </c>
      <c r="L802" s="121">
        <v>0</v>
      </c>
      <c r="M802" s="119">
        <v>0</v>
      </c>
      <c r="N802" s="119">
        <v>0</v>
      </c>
      <c r="O802" s="121">
        <v>1.282938310590</v>
      </c>
      <c r="P802" s="119">
        <v>1.282938310590</v>
      </c>
      <c r="Q802" s="119">
        <v>0</v>
      </c>
      <c r="R802" s="119">
        <v>0</v>
      </c>
      <c r="S802" s="119">
        <v>0</v>
      </c>
      <c r="T802" s="119">
        <v>0</v>
      </c>
      <c r="U802" s="121">
        <v>0</v>
      </c>
      <c r="V802" s="119">
        <v>0</v>
      </c>
      <c r="W802" s="119">
        <v>0</v>
      </c>
      <c r="X802" s="119">
        <v>0</v>
      </c>
      <c r="Y802" s="119">
        <v>0</v>
      </c>
      <c r="Z802" s="122">
        <v>0</v>
      </c>
      <c r="AA802" s="12"/>
    </row>
    <row r="803" ht="12.75" customHeight="1">
      <c r="A803" t="s" s="117">
        <v>1774</v>
      </c>
      <c r="B803" t="s" s="123">
        <v>1775</v>
      </c>
      <c r="C803" t="s" s="123">
        <v>250</v>
      </c>
      <c r="D803" t="s" s="123">
        <v>310</v>
      </c>
      <c r="E803" s="124">
        <v>1.27426203096016</v>
      </c>
      <c r="F803" s="124">
        <v>0.382278624478436</v>
      </c>
      <c r="G803" s="124">
        <v>1.6565406554386</v>
      </c>
      <c r="H803" s="124">
        <v>11.8024974288803</v>
      </c>
      <c r="I803" s="125">
        <v>999</v>
      </c>
      <c r="J803" s="121">
        <v>0</v>
      </c>
      <c r="K803" s="124">
        <v>0</v>
      </c>
      <c r="L803" s="121">
        <v>0</v>
      </c>
      <c r="M803" s="124">
        <v>0</v>
      </c>
      <c r="N803" s="124">
        <v>0</v>
      </c>
      <c r="O803" s="121">
        <v>0</v>
      </c>
      <c r="P803" s="124">
        <v>0</v>
      </c>
      <c r="Q803" s="124">
        <v>0</v>
      </c>
      <c r="R803" s="124">
        <v>0</v>
      </c>
      <c r="S803" s="124">
        <v>0</v>
      </c>
      <c r="T803" s="124">
        <v>0</v>
      </c>
      <c r="U803" s="121">
        <v>1.27426203096016</v>
      </c>
      <c r="V803" s="124">
        <v>0.0607654546081622</v>
      </c>
      <c r="W803" s="124">
        <v>0.024393704352</v>
      </c>
      <c r="X803" s="124">
        <v>0</v>
      </c>
      <c r="Y803" s="124">
        <v>1.189102872</v>
      </c>
      <c r="Z803" s="126">
        <v>0</v>
      </c>
      <c r="AA803" s="12"/>
    </row>
    <row r="804" ht="12.75" customHeight="1">
      <c r="A804" t="s" s="117">
        <v>1776</v>
      </c>
      <c r="B804" t="s" s="118">
        <v>1777</v>
      </c>
      <c r="C804" t="s" s="118">
        <v>250</v>
      </c>
      <c r="D804" t="s" s="118">
        <v>310</v>
      </c>
      <c r="E804" s="119">
        <v>0.919092196532874</v>
      </c>
      <c r="F804" s="119">
        <v>0.275894957269214</v>
      </c>
      <c r="G804" s="119">
        <v>1.19498715380209</v>
      </c>
      <c r="H804" s="119">
        <v>11.7345674414509</v>
      </c>
      <c r="I804" s="120">
        <v>999</v>
      </c>
      <c r="J804" s="121">
        <v>0.826972930147563</v>
      </c>
      <c r="K804" s="119">
        <v>0.826972930147563</v>
      </c>
      <c r="L804" s="121">
        <v>0.013648939990412</v>
      </c>
      <c r="M804" s="119">
        <v>0</v>
      </c>
      <c r="N804" s="119">
        <v>0.013648939990412</v>
      </c>
      <c r="O804" s="121">
        <v>0</v>
      </c>
      <c r="P804" s="119">
        <v>0</v>
      </c>
      <c r="Q804" s="119">
        <v>0</v>
      </c>
      <c r="R804" s="119">
        <v>0</v>
      </c>
      <c r="S804" s="119">
        <v>0</v>
      </c>
      <c r="T804" s="119">
        <v>0</v>
      </c>
      <c r="U804" s="121">
        <v>0.0784703263948994</v>
      </c>
      <c r="V804" s="119">
        <v>0</v>
      </c>
      <c r="W804" s="119">
        <v>4.69739950233014e-05</v>
      </c>
      <c r="X804" s="119">
        <v>0.07897477008072271</v>
      </c>
      <c r="Y804" s="119">
        <v>6.20680672577e-06</v>
      </c>
      <c r="Z804" s="122">
        <v>-0.0005576244875724</v>
      </c>
      <c r="AA804" s="12"/>
    </row>
    <row r="805" ht="12.75" customHeight="1">
      <c r="A805" t="s" s="117">
        <v>1778</v>
      </c>
      <c r="B805" t="s" s="123">
        <v>1779</v>
      </c>
      <c r="C805" t="s" s="123">
        <v>349</v>
      </c>
      <c r="D805" t="s" s="123">
        <v>310</v>
      </c>
      <c r="E805" s="124">
        <v>0.311657655410</v>
      </c>
      <c r="F805" s="124">
        <v>0.0934973003382488</v>
      </c>
      <c r="G805" s="124">
        <v>0.405154955748249</v>
      </c>
      <c r="H805" s="124">
        <v>5.08137881659597</v>
      </c>
      <c r="I805" s="125">
        <v>999</v>
      </c>
      <c r="J805" s="121">
        <v>0</v>
      </c>
      <c r="K805" s="124">
        <v>0</v>
      </c>
      <c r="L805" s="121">
        <v>0</v>
      </c>
      <c r="M805" s="124">
        <v>0</v>
      </c>
      <c r="N805" s="124">
        <v>0</v>
      </c>
      <c r="O805" s="121">
        <v>0.311657655410</v>
      </c>
      <c r="P805" s="124">
        <v>0.311657655410</v>
      </c>
      <c r="Q805" s="124">
        <v>0</v>
      </c>
      <c r="R805" s="124">
        <v>0</v>
      </c>
      <c r="S805" s="124">
        <v>0</v>
      </c>
      <c r="T805" s="124">
        <v>0</v>
      </c>
      <c r="U805" s="121">
        <v>0</v>
      </c>
      <c r="V805" s="124">
        <v>0</v>
      </c>
      <c r="W805" s="124">
        <v>0</v>
      </c>
      <c r="X805" s="124">
        <v>0</v>
      </c>
      <c r="Y805" s="124">
        <v>0</v>
      </c>
      <c r="Z805" s="126">
        <v>0</v>
      </c>
      <c r="AA805" s="12"/>
    </row>
    <row r="806" ht="12.75" customHeight="1">
      <c r="A806" t="s" s="117">
        <v>1780</v>
      </c>
      <c r="B806" t="s" s="118">
        <v>1781</v>
      </c>
      <c r="C806" t="s" s="118">
        <v>374</v>
      </c>
      <c r="D806" t="s" s="118">
        <v>310</v>
      </c>
      <c r="E806" s="119">
        <v>0.08383634587941589</v>
      </c>
      <c r="F806" s="119">
        <v>0.0361535060136102</v>
      </c>
      <c r="G806" s="119">
        <v>0.119989851893026</v>
      </c>
      <c r="H806" s="119">
        <v>1.37659141838619</v>
      </c>
      <c r="I806" s="120">
        <v>60</v>
      </c>
      <c r="J806" s="121">
        <v>0.0864831140784503</v>
      </c>
      <c r="K806" s="119">
        <v>0.0864831140784503</v>
      </c>
      <c r="L806" s="121">
        <v>0.00447687779238968</v>
      </c>
      <c r="M806" s="119">
        <v>0.000966828804331524</v>
      </c>
      <c r="N806" s="119">
        <v>0.00351004898805816</v>
      </c>
      <c r="O806" s="121">
        <v>0</v>
      </c>
      <c r="P806" s="119">
        <v>0</v>
      </c>
      <c r="Q806" s="119">
        <v>0</v>
      </c>
      <c r="R806" s="119">
        <v>0</v>
      </c>
      <c r="S806" s="119">
        <v>0</v>
      </c>
      <c r="T806" s="119">
        <v>0</v>
      </c>
      <c r="U806" s="121">
        <v>-0.0071236459914241</v>
      </c>
      <c r="V806" s="119">
        <v>0</v>
      </c>
      <c r="W806" s="119">
        <v>0.000483414402165762</v>
      </c>
      <c r="X806" s="119">
        <v>0.0287516572510574</v>
      </c>
      <c r="Y806" s="119">
        <v>0.000316618399267074</v>
      </c>
      <c r="Z806" s="122">
        <v>-0.0366753360439143</v>
      </c>
      <c r="AA806" s="12"/>
    </row>
    <row r="807" ht="12.75" customHeight="1">
      <c r="A807" t="s" s="117">
        <v>1782</v>
      </c>
      <c r="B807" t="s" s="123">
        <v>1783</v>
      </c>
      <c r="C807" t="s" s="123">
        <v>374</v>
      </c>
      <c r="D807" t="s" s="123">
        <v>310</v>
      </c>
      <c r="E807" s="124">
        <v>0.101550633230576</v>
      </c>
      <c r="F807" s="124">
        <v>0.0435359633695118</v>
      </c>
      <c r="G807" s="124">
        <v>0.145086596600087</v>
      </c>
      <c r="H807" s="124">
        <v>1.59026914027675</v>
      </c>
      <c r="I807" s="125">
        <v>60</v>
      </c>
      <c r="J807" s="121">
        <v>0.102731456569113</v>
      </c>
      <c r="K807" s="124">
        <v>0.102731456569113</v>
      </c>
      <c r="L807" s="121">
        <v>0.00537526781863889</v>
      </c>
      <c r="M807" s="124">
        <v>0.00114847542644976</v>
      </c>
      <c r="N807" s="124">
        <v>0.00422679239218913</v>
      </c>
      <c r="O807" s="121">
        <v>0</v>
      </c>
      <c r="P807" s="124">
        <v>0</v>
      </c>
      <c r="Q807" s="124">
        <v>0</v>
      </c>
      <c r="R807" s="124">
        <v>0</v>
      </c>
      <c r="S807" s="124">
        <v>0</v>
      </c>
      <c r="T807" s="124">
        <v>0</v>
      </c>
      <c r="U807" s="121">
        <v>-0.00655609115717602</v>
      </c>
      <c r="V807" s="124">
        <v>0</v>
      </c>
      <c r="W807" s="124">
        <v>0.000574237713224879</v>
      </c>
      <c r="X807" s="124">
        <v>0.0361854097678094</v>
      </c>
      <c r="Y807" s="124">
        <v>0.000253500263040946</v>
      </c>
      <c r="Z807" s="126">
        <v>-0.0435692389012513</v>
      </c>
      <c r="AA807" s="12"/>
    </row>
    <row r="808" ht="12.75" customHeight="1">
      <c r="A808" t="s" s="117">
        <v>1784</v>
      </c>
      <c r="B808" t="s" s="118">
        <v>1785</v>
      </c>
      <c r="C808" t="s" s="118">
        <v>374</v>
      </c>
      <c r="D808" t="s" s="118">
        <v>310</v>
      </c>
      <c r="E808" s="119">
        <v>0.104158202023854</v>
      </c>
      <c r="F808" s="119">
        <v>0.0449179923014253</v>
      </c>
      <c r="G808" s="119">
        <v>0.149076194325279</v>
      </c>
      <c r="H808" s="119">
        <v>1.71028335805341</v>
      </c>
      <c r="I808" s="120">
        <v>60</v>
      </c>
      <c r="J808" s="121">
        <v>0.107448717447119</v>
      </c>
      <c r="K808" s="119">
        <v>0.107448717447119</v>
      </c>
      <c r="L808" s="121">
        <v>0.00556218149734299</v>
      </c>
      <c r="M808" s="119">
        <v>0.0012012115442804</v>
      </c>
      <c r="N808" s="119">
        <v>0.00436096995306259</v>
      </c>
      <c r="O808" s="121">
        <v>0</v>
      </c>
      <c r="P808" s="119">
        <v>0</v>
      </c>
      <c r="Q808" s="119">
        <v>0</v>
      </c>
      <c r="R808" s="119">
        <v>0</v>
      </c>
      <c r="S808" s="119">
        <v>0</v>
      </c>
      <c r="T808" s="119">
        <v>0</v>
      </c>
      <c r="U808" s="121">
        <v>-0.00885269692060776</v>
      </c>
      <c r="V808" s="119">
        <v>0</v>
      </c>
      <c r="W808" s="119">
        <v>0.000600605772140202</v>
      </c>
      <c r="X808" s="119">
        <v>0.0357217559638622</v>
      </c>
      <c r="Y808" s="119">
        <v>0.000393374374684826</v>
      </c>
      <c r="Z808" s="122">
        <v>-0.045568433031295</v>
      </c>
      <c r="AA808" s="12"/>
    </row>
    <row r="809" ht="12.75" customHeight="1">
      <c r="A809" t="s" s="117">
        <v>1786</v>
      </c>
      <c r="B809" t="s" s="123">
        <v>1787</v>
      </c>
      <c r="C809" t="s" s="123">
        <v>374</v>
      </c>
      <c r="D809" t="s" s="123">
        <v>310</v>
      </c>
      <c r="E809" s="124">
        <v>0.109192995476471</v>
      </c>
      <c r="F809" s="124">
        <v>0.0468117477669587</v>
      </c>
      <c r="G809" s="124">
        <v>0.156004743243429</v>
      </c>
      <c r="H809" s="124">
        <v>1.70994374296087</v>
      </c>
      <c r="I809" s="125">
        <v>60</v>
      </c>
      <c r="J809" s="121">
        <v>0.110461298210604</v>
      </c>
      <c r="K809" s="124">
        <v>0.110461298210604</v>
      </c>
      <c r="L809" s="121">
        <v>0.00577972007120411</v>
      </c>
      <c r="M809" s="124">
        <v>0.00123489037151216</v>
      </c>
      <c r="N809" s="124">
        <v>0.00454482969969195</v>
      </c>
      <c r="O809" s="121">
        <v>0</v>
      </c>
      <c r="P809" s="124">
        <v>0</v>
      </c>
      <c r="Q809" s="124">
        <v>0</v>
      </c>
      <c r="R809" s="124">
        <v>0</v>
      </c>
      <c r="S809" s="124">
        <v>0</v>
      </c>
      <c r="T809" s="124">
        <v>0</v>
      </c>
      <c r="U809" s="121">
        <v>-0.00704802280533772</v>
      </c>
      <c r="V809" s="124">
        <v>0</v>
      </c>
      <c r="W809" s="124">
        <v>0.000617445185756083</v>
      </c>
      <c r="X809" s="124">
        <v>0.0389081151258268</v>
      </c>
      <c r="Y809" s="124">
        <v>0.000272574429365694</v>
      </c>
      <c r="Z809" s="126">
        <v>-0.0468461575462863</v>
      </c>
      <c r="AA809" s="12"/>
    </row>
    <row r="810" ht="12.75" customHeight="1">
      <c r="A810" t="s" s="117">
        <v>1788</v>
      </c>
      <c r="B810" t="s" s="118">
        <v>1789</v>
      </c>
      <c r="C810" t="s" s="118">
        <v>374</v>
      </c>
      <c r="D810" t="s" s="118">
        <v>310</v>
      </c>
      <c r="E810" s="119">
        <v>4.84694206510359</v>
      </c>
      <c r="F810" s="119">
        <v>1.46933227864589</v>
      </c>
      <c r="G810" s="119">
        <v>6.31627434374948</v>
      </c>
      <c r="H810" s="119">
        <v>80.7539814208682</v>
      </c>
      <c r="I810" s="120">
        <v>60</v>
      </c>
      <c r="J810" s="121">
        <v>0.24487553150023</v>
      </c>
      <c r="K810" s="119">
        <v>0.24487553150023</v>
      </c>
      <c r="L810" s="121">
        <v>4.61523211013769</v>
      </c>
      <c r="M810" s="119">
        <v>0.0489031699526475</v>
      </c>
      <c r="N810" s="119">
        <v>4.56632894018504</v>
      </c>
      <c r="O810" s="121">
        <v>0</v>
      </c>
      <c r="P810" s="119">
        <v>0</v>
      </c>
      <c r="Q810" s="119">
        <v>0</v>
      </c>
      <c r="R810" s="119">
        <v>0</v>
      </c>
      <c r="S810" s="119">
        <v>0</v>
      </c>
      <c r="T810" s="119">
        <v>0</v>
      </c>
      <c r="U810" s="121">
        <v>-0.0131655765343279</v>
      </c>
      <c r="V810" s="119">
        <v>0</v>
      </c>
      <c r="W810" s="119">
        <v>0.0166360098697363</v>
      </c>
      <c r="X810" s="119">
        <v>0.0208445443825619</v>
      </c>
      <c r="Y810" s="119">
        <v>0.0001858716426795</v>
      </c>
      <c r="Z810" s="122">
        <v>-0.0508320024293055</v>
      </c>
      <c r="AA810" s="12"/>
    </row>
    <row r="811" ht="12.75" customHeight="1">
      <c r="A811" t="s" s="117">
        <v>1790</v>
      </c>
      <c r="B811" t="s" s="123">
        <v>1791</v>
      </c>
      <c r="C811" t="s" s="123">
        <v>374</v>
      </c>
      <c r="D811" t="s" s="123">
        <v>310</v>
      </c>
      <c r="E811" s="124">
        <v>4.91323456527506</v>
      </c>
      <c r="F811" s="124">
        <v>1.49115931453386</v>
      </c>
      <c r="G811" s="124">
        <v>6.40439387980893</v>
      </c>
      <c r="H811" s="124">
        <v>81.8703605633827</v>
      </c>
      <c r="I811" s="125">
        <v>60</v>
      </c>
      <c r="J811" s="121">
        <v>0.284513232410</v>
      </c>
      <c r="K811" s="124">
        <v>0.284513232410</v>
      </c>
      <c r="L811" s="121">
        <v>4.6268022891112</v>
      </c>
      <c r="M811" s="124">
        <v>0.0583542193125</v>
      </c>
      <c r="N811" s="124">
        <v>4.5684480697987</v>
      </c>
      <c r="O811" s="121">
        <v>0</v>
      </c>
      <c r="P811" s="124">
        <v>0</v>
      </c>
      <c r="Q811" s="124">
        <v>0</v>
      </c>
      <c r="R811" s="124">
        <v>0</v>
      </c>
      <c r="S811" s="124">
        <v>0</v>
      </c>
      <c r="T811" s="124">
        <v>0</v>
      </c>
      <c r="U811" s="121">
        <v>0.0019190437538655</v>
      </c>
      <c r="V811" s="124">
        <v>0</v>
      </c>
      <c r="W811" s="124">
        <v>0.0198365442849625</v>
      </c>
      <c r="X811" s="124">
        <v>0.0388145053846255</v>
      </c>
      <c r="Y811" s="124">
        <v>0.000564279744275</v>
      </c>
      <c r="Z811" s="126">
        <v>-0.0572962856599975</v>
      </c>
      <c r="AA811" s="12"/>
    </row>
    <row r="812" ht="12.75" customHeight="1">
      <c r="A812" t="s" s="117">
        <v>1792</v>
      </c>
      <c r="B812" t="s" s="118">
        <v>1793</v>
      </c>
      <c r="C812" t="s" s="118">
        <v>247</v>
      </c>
      <c r="D812" t="s" s="118">
        <v>310</v>
      </c>
      <c r="E812" s="119">
        <v>0.901458973876636</v>
      </c>
      <c r="F812" s="119">
        <v>0.341214509808385</v>
      </c>
      <c r="G812" s="119">
        <v>1.24267348368502</v>
      </c>
      <c r="H812" s="119">
        <v>12.8973098203374</v>
      </c>
      <c r="I812" s="120">
        <v>50</v>
      </c>
      <c r="J812" s="121">
        <v>0.6400594732874</v>
      </c>
      <c r="K812" s="119">
        <v>0.6400594732874</v>
      </c>
      <c r="L812" s="121">
        <v>0.15516678651837</v>
      </c>
      <c r="M812" s="119">
        <v>0.00420637273542</v>
      </c>
      <c r="N812" s="119">
        <v>0.15096041378295</v>
      </c>
      <c r="O812" s="121">
        <v>0</v>
      </c>
      <c r="P812" s="119">
        <v>0</v>
      </c>
      <c r="Q812" s="119">
        <v>0</v>
      </c>
      <c r="R812" s="119">
        <v>0</v>
      </c>
      <c r="S812" s="119">
        <v>0</v>
      </c>
      <c r="T812" s="119">
        <v>0</v>
      </c>
      <c r="U812" s="121">
        <v>0.106232714070866</v>
      </c>
      <c r="V812" s="119">
        <v>0.12512141914584</v>
      </c>
      <c r="W812" s="119">
        <v>4.20637273542e-05</v>
      </c>
      <c r="X812" s="119">
        <v>0.21548232992709</v>
      </c>
      <c r="Y812" s="119">
        <v>0.001509581559742</v>
      </c>
      <c r="Z812" s="122">
        <v>-0.23592268028916</v>
      </c>
      <c r="AA812" s="12"/>
    </row>
    <row r="813" ht="12.75" customHeight="1">
      <c r="A813" t="s" s="117">
        <v>1794</v>
      </c>
      <c r="B813" t="s" s="123">
        <v>1795</v>
      </c>
      <c r="C813" t="s" s="123">
        <v>247</v>
      </c>
      <c r="D813" t="s" s="123">
        <v>310</v>
      </c>
      <c r="E813" s="124">
        <v>1.40720206946683</v>
      </c>
      <c r="F813" s="124">
        <v>0.54677325021854</v>
      </c>
      <c r="G813" s="124">
        <v>1.95397531968537</v>
      </c>
      <c r="H813" s="124">
        <v>25.1369622763028</v>
      </c>
      <c r="I813" s="125">
        <v>50</v>
      </c>
      <c r="J813" s="121">
        <v>0.9184769825</v>
      </c>
      <c r="K813" s="124">
        <v>0.9184769825</v>
      </c>
      <c r="L813" s="121">
        <v>0.21580530182148</v>
      </c>
      <c r="M813" s="124">
        <v>0.0063167372136</v>
      </c>
      <c r="N813" s="124">
        <v>0.20948856460788</v>
      </c>
      <c r="O813" s="121">
        <v>0</v>
      </c>
      <c r="P813" s="124">
        <v>0</v>
      </c>
      <c r="Q813" s="124">
        <v>0</v>
      </c>
      <c r="R813" s="124">
        <v>0</v>
      </c>
      <c r="S813" s="124">
        <v>0</v>
      </c>
      <c r="T813" s="124">
        <v>0</v>
      </c>
      <c r="U813" s="121">
        <v>0.272919785145347</v>
      </c>
      <c r="V813" s="124">
        <v>0.08627195150988</v>
      </c>
      <c r="W813" s="124">
        <v>0.0001179124279872</v>
      </c>
      <c r="X813" s="124">
        <v>0.597810834830</v>
      </c>
      <c r="Y813" s="124">
        <v>0.0040944452164</v>
      </c>
      <c r="Z813" s="126">
        <v>-0.41537535883892</v>
      </c>
      <c r="AA813" s="12"/>
    </row>
    <row r="814" ht="12.75" customHeight="1">
      <c r="A814" t="s" s="117">
        <v>1796</v>
      </c>
      <c r="B814" t="s" s="118">
        <v>1797</v>
      </c>
      <c r="C814" t="s" s="118">
        <v>247</v>
      </c>
      <c r="D814" t="s" s="118">
        <v>310</v>
      </c>
      <c r="E814" s="119">
        <v>3.53508562104785</v>
      </c>
      <c r="F814" s="119">
        <v>1.80045521270961</v>
      </c>
      <c r="G814" s="119">
        <v>5.33554083375747</v>
      </c>
      <c r="H814" s="119">
        <v>42.4492408636522</v>
      </c>
      <c r="I814" s="120">
        <v>50</v>
      </c>
      <c r="J814" s="121">
        <v>5.334296517186</v>
      </c>
      <c r="K814" s="119">
        <v>5.334296517186</v>
      </c>
      <c r="L814" s="121">
        <v>0.452869473131588</v>
      </c>
      <c r="M814" s="119">
        <v>0.0261283221108</v>
      </c>
      <c r="N814" s="119">
        <v>0.426741151020788</v>
      </c>
      <c r="O814" s="121">
        <v>0</v>
      </c>
      <c r="P814" s="119">
        <v>0</v>
      </c>
      <c r="Q814" s="119">
        <v>0</v>
      </c>
      <c r="R814" s="119">
        <v>0</v>
      </c>
      <c r="S814" s="119">
        <v>0</v>
      </c>
      <c r="T814" s="119">
        <v>0</v>
      </c>
      <c r="U814" s="121">
        <v>-2.25208036926974</v>
      </c>
      <c r="V814" s="119">
        <v>0.1249301994528</v>
      </c>
      <c r="W814" s="119">
        <v>0.00017593070221272</v>
      </c>
      <c r="X814" s="119">
        <v>0.08910975629556001</v>
      </c>
      <c r="Y814" s="119">
        <v>0.00013526045169</v>
      </c>
      <c r="Z814" s="122">
        <v>-2.466431516172</v>
      </c>
      <c r="AA814" s="12"/>
    </row>
    <row r="815" ht="12.75" customHeight="1">
      <c r="A815" t="s" s="117">
        <v>1798</v>
      </c>
      <c r="B815" t="s" s="123">
        <v>1799</v>
      </c>
      <c r="C815" t="s" s="123">
        <v>247</v>
      </c>
      <c r="D815" t="s" s="123">
        <v>310</v>
      </c>
      <c r="E815" s="124">
        <v>0.412342721118624</v>
      </c>
      <c r="F815" s="124">
        <v>0.125311556761595</v>
      </c>
      <c r="G815" s="124">
        <v>0.537654277880218</v>
      </c>
      <c r="H815" s="124">
        <v>5.98026734721395</v>
      </c>
      <c r="I815" s="125">
        <v>100</v>
      </c>
      <c r="J815" s="121">
        <v>0.305830465052</v>
      </c>
      <c r="K815" s="124">
        <v>0.305830465052</v>
      </c>
      <c r="L815" s="121">
        <v>0.0978408450521185</v>
      </c>
      <c r="M815" s="124">
        <v>0.0020098709316</v>
      </c>
      <c r="N815" s="124">
        <v>0.0958309741205185</v>
      </c>
      <c r="O815" s="121">
        <v>0</v>
      </c>
      <c r="P815" s="124">
        <v>0</v>
      </c>
      <c r="Q815" s="124">
        <v>0</v>
      </c>
      <c r="R815" s="124">
        <v>0</v>
      </c>
      <c r="S815" s="124">
        <v>0</v>
      </c>
      <c r="T815" s="124">
        <v>0</v>
      </c>
      <c r="U815" s="121">
        <v>0.00867141101450492</v>
      </c>
      <c r="V815" s="124">
        <v>0.0043024430934</v>
      </c>
      <c r="W815" s="124">
        <v>9.647380471680009e-08</v>
      </c>
      <c r="X815" s="124">
        <v>0.009731322935880001</v>
      </c>
      <c r="Y815" s="124">
        <v>0</v>
      </c>
      <c r="Z815" s="126">
        <v>-0.0053624514885798</v>
      </c>
      <c r="AA815" s="12"/>
    </row>
    <row r="816" ht="12.75" customHeight="1">
      <c r="A816" t="s" s="117">
        <v>1800</v>
      </c>
      <c r="B816" t="s" s="118">
        <v>1801</v>
      </c>
      <c r="C816" t="s" s="118">
        <v>247</v>
      </c>
      <c r="D816" t="s" s="118">
        <v>310</v>
      </c>
      <c r="E816" s="119">
        <v>0.616726802138863</v>
      </c>
      <c r="F816" s="119">
        <v>0.188345116878823</v>
      </c>
      <c r="G816" s="119">
        <v>0.805071919017686</v>
      </c>
      <c r="H816" s="119">
        <v>9.50872964584409</v>
      </c>
      <c r="I816" s="120">
        <v>100</v>
      </c>
      <c r="J816" s="121">
        <v>0.4571510435625</v>
      </c>
      <c r="K816" s="119">
        <v>0.4571510435625</v>
      </c>
      <c r="L816" s="121">
        <v>0.153230439391961</v>
      </c>
      <c r="M816" s="119">
        <v>0.00314401238586</v>
      </c>
      <c r="N816" s="119">
        <v>0.150086427006101</v>
      </c>
      <c r="O816" s="121">
        <v>0</v>
      </c>
      <c r="P816" s="119">
        <v>0</v>
      </c>
      <c r="Q816" s="119">
        <v>0</v>
      </c>
      <c r="R816" s="119">
        <v>0</v>
      </c>
      <c r="S816" s="119">
        <v>0</v>
      </c>
      <c r="T816" s="119">
        <v>0</v>
      </c>
      <c r="U816" s="121">
        <v>0.00634531918440203</v>
      </c>
      <c r="V816" s="119">
        <v>0.00356943427008</v>
      </c>
      <c r="W816" s="119">
        <v>1.5091259452128e-07</v>
      </c>
      <c r="X816" s="119">
        <v>0.013865963178402</v>
      </c>
      <c r="Y816" s="119">
        <v>0</v>
      </c>
      <c r="Z816" s="122">
        <v>-0.0110902291766745</v>
      </c>
      <c r="AA816" s="12"/>
    </row>
    <row r="817" ht="12.75" customHeight="1">
      <c r="A817" t="s" s="117">
        <v>1802</v>
      </c>
      <c r="B817" t="s" s="123">
        <v>1803</v>
      </c>
      <c r="C817" t="s" s="123">
        <v>247</v>
      </c>
      <c r="D817" t="s" s="123">
        <v>310</v>
      </c>
      <c r="E817" s="124">
        <v>5.15641479498056</v>
      </c>
      <c r="F817" s="124">
        <v>1.30734192490557</v>
      </c>
      <c r="G817" s="124">
        <v>6.46375671988613</v>
      </c>
      <c r="H817" s="124">
        <v>46.0979696568167</v>
      </c>
      <c r="I817" s="125">
        <v>100</v>
      </c>
      <c r="J817" s="121">
        <v>4.11661437315309</v>
      </c>
      <c r="K817" s="124">
        <v>4.11661437315309</v>
      </c>
      <c r="L817" s="121">
        <v>0.233597962331738</v>
      </c>
      <c r="M817" s="124">
        <v>0.0230067628544902</v>
      </c>
      <c r="N817" s="124">
        <v>0.210591199477247</v>
      </c>
      <c r="O817" s="121">
        <v>0</v>
      </c>
      <c r="P817" s="124">
        <v>0</v>
      </c>
      <c r="Q817" s="124">
        <v>0</v>
      </c>
      <c r="R817" s="124">
        <v>0</v>
      </c>
      <c r="S817" s="124">
        <v>0</v>
      </c>
      <c r="T817" s="124">
        <v>0</v>
      </c>
      <c r="U817" s="121">
        <v>0.806202459495737</v>
      </c>
      <c r="V817" s="124">
        <v>0.0043024430934</v>
      </c>
      <c r="W817" s="124">
        <v>3.83446047574836e-07</v>
      </c>
      <c r="X817" s="124">
        <v>0.00317025391248835</v>
      </c>
      <c r="Y817" s="124">
        <v>0.000120827251462862</v>
      </c>
      <c r="Z817" s="126">
        <v>0.798608551792339</v>
      </c>
      <c r="AA817" s="12"/>
    </row>
    <row r="818" ht="12.75" customHeight="1">
      <c r="A818" t="s" s="117">
        <v>1804</v>
      </c>
      <c r="B818" t="s" s="118">
        <v>1805</v>
      </c>
      <c r="C818" t="s" s="118">
        <v>247</v>
      </c>
      <c r="D818" t="s" s="118">
        <v>310</v>
      </c>
      <c r="E818" s="119">
        <v>0.0866652066272687</v>
      </c>
      <c r="F818" s="119">
        <v>0.035424998492056</v>
      </c>
      <c r="G818" s="119">
        <v>0.122090205119325</v>
      </c>
      <c r="H818" s="119">
        <v>1.24918841296113</v>
      </c>
      <c r="I818" s="120">
        <v>75</v>
      </c>
      <c r="J818" s="121">
        <v>0.08519562955020001</v>
      </c>
      <c r="K818" s="119">
        <v>0.08519562955020001</v>
      </c>
      <c r="L818" s="121">
        <v>0.00399921272194088</v>
      </c>
      <c r="M818" s="119">
        <v>0.00055989261666</v>
      </c>
      <c r="N818" s="119">
        <v>0.00343932010528088</v>
      </c>
      <c r="O818" s="121">
        <v>0</v>
      </c>
      <c r="P818" s="119">
        <v>0</v>
      </c>
      <c r="Q818" s="119">
        <v>0</v>
      </c>
      <c r="R818" s="119">
        <v>0</v>
      </c>
      <c r="S818" s="119">
        <v>0</v>
      </c>
      <c r="T818" s="119">
        <v>0</v>
      </c>
      <c r="U818" s="121">
        <v>-0.0025296356448722</v>
      </c>
      <c r="V818" s="119">
        <v>0</v>
      </c>
      <c r="W818" s="119">
        <v>5.5989261666e-06</v>
      </c>
      <c r="X818" s="119">
        <v>0.02868194835207</v>
      </c>
      <c r="Y818" s="119">
        <v>0.000200934064266</v>
      </c>
      <c r="Z818" s="122">
        <v>-0.0314181169873748</v>
      </c>
      <c r="AA818" s="12"/>
    </row>
    <row r="819" ht="12.75" customHeight="1">
      <c r="A819" t="s" s="117">
        <v>1806</v>
      </c>
      <c r="B819" t="s" s="123">
        <v>1807</v>
      </c>
      <c r="C819" t="s" s="123">
        <v>247</v>
      </c>
      <c r="D819" t="s" s="123">
        <v>310</v>
      </c>
      <c r="E819" s="124">
        <v>0.16202198261042</v>
      </c>
      <c r="F819" s="124">
        <v>0.0663083305107714</v>
      </c>
      <c r="G819" s="124">
        <v>0.228330313121191</v>
      </c>
      <c r="H819" s="124">
        <v>2.33567900528941</v>
      </c>
      <c r="I819" s="125">
        <v>75</v>
      </c>
      <c r="J819" s="121">
        <v>0.1594687424914</v>
      </c>
      <c r="K819" s="124">
        <v>0.1594687424914</v>
      </c>
      <c r="L819" s="121">
        <v>0.00748570586414574</v>
      </c>
      <c r="M819" s="124">
        <v>0.00104800412862</v>
      </c>
      <c r="N819" s="124">
        <v>0.00643770173552574</v>
      </c>
      <c r="O819" s="121">
        <v>0</v>
      </c>
      <c r="P819" s="124">
        <v>0</v>
      </c>
      <c r="Q819" s="124">
        <v>0</v>
      </c>
      <c r="R819" s="124">
        <v>0</v>
      </c>
      <c r="S819" s="124">
        <v>0</v>
      </c>
      <c r="T819" s="124">
        <v>0</v>
      </c>
      <c r="U819" s="121">
        <v>-0.00493246574512581</v>
      </c>
      <c r="V819" s="124">
        <v>0</v>
      </c>
      <c r="W819" s="124">
        <v>1.04800412862e-05</v>
      </c>
      <c r="X819" s="124">
        <v>0.05368672383849</v>
      </c>
      <c r="Y819" s="124">
        <v>0.000376107351062</v>
      </c>
      <c r="Z819" s="126">
        <v>-0.059005776975964</v>
      </c>
      <c r="AA819" s="12"/>
    </row>
    <row r="820" ht="12.75" customHeight="1">
      <c r="A820" t="s" s="117">
        <v>1808</v>
      </c>
      <c r="B820" t="s" s="118">
        <v>1809</v>
      </c>
      <c r="C820" t="s" s="118">
        <v>247</v>
      </c>
      <c r="D820" t="s" s="118">
        <v>310</v>
      </c>
      <c r="E820" s="119">
        <v>0.155160387811803</v>
      </c>
      <c r="F820" s="119">
        <v>0.0632622732549513</v>
      </c>
      <c r="G820" s="119">
        <v>0.218422661066754</v>
      </c>
      <c r="H820" s="119">
        <v>2.90014602188449</v>
      </c>
      <c r="I820" s="120">
        <v>75</v>
      </c>
      <c r="J820" s="121">
        <v>0.1231594135625</v>
      </c>
      <c r="K820" s="119">
        <v>0.1231594135625</v>
      </c>
      <c r="L820" s="121">
        <v>0.00698898506857986</v>
      </c>
      <c r="M820" s="119">
        <v>0.00084701703546</v>
      </c>
      <c r="N820" s="119">
        <v>0.00614196803311986</v>
      </c>
      <c r="O820" s="121">
        <v>0</v>
      </c>
      <c r="P820" s="119">
        <v>0</v>
      </c>
      <c r="Q820" s="119">
        <v>0</v>
      </c>
      <c r="R820" s="119">
        <v>0</v>
      </c>
      <c r="S820" s="119">
        <v>0</v>
      </c>
      <c r="T820" s="119">
        <v>0</v>
      </c>
      <c r="U820" s="121">
        <v>0.0250119891807229</v>
      </c>
      <c r="V820" s="119">
        <v>0</v>
      </c>
      <c r="W820" s="119">
        <v>1.581098466192e-05</v>
      </c>
      <c r="X820" s="119">
        <v>0.08016099830675</v>
      </c>
      <c r="Y820" s="119">
        <v>0.00054902788129</v>
      </c>
      <c r="Z820" s="122">
        <v>-0.055713847991979</v>
      </c>
      <c r="AA820" s="12"/>
    </row>
    <row r="821" ht="12.75" customHeight="1">
      <c r="A821" t="s" s="117">
        <v>1810</v>
      </c>
      <c r="B821" t="s" s="123">
        <v>1811</v>
      </c>
      <c r="C821" t="s" s="123">
        <v>247</v>
      </c>
      <c r="D821" t="s" s="123">
        <v>310</v>
      </c>
      <c r="E821" s="124">
        <v>0.291919064845968</v>
      </c>
      <c r="F821" s="124">
        <v>0.119018853072875</v>
      </c>
      <c r="G821" s="124">
        <v>0.410937917918843</v>
      </c>
      <c r="H821" s="124">
        <v>5.45632570926777</v>
      </c>
      <c r="I821" s="125">
        <v>75</v>
      </c>
      <c r="J821" s="121">
        <v>0.2317066933125</v>
      </c>
      <c r="K821" s="124">
        <v>0.2317066933125</v>
      </c>
      <c r="L821" s="121">
        <v>0.0131487685188536</v>
      </c>
      <c r="M821" s="124">
        <v>0.00159354052434</v>
      </c>
      <c r="N821" s="124">
        <v>0.0115552279945136</v>
      </c>
      <c r="O821" s="121">
        <v>0</v>
      </c>
      <c r="P821" s="124">
        <v>0</v>
      </c>
      <c r="Q821" s="124">
        <v>0</v>
      </c>
      <c r="R821" s="124">
        <v>0</v>
      </c>
      <c r="S821" s="124">
        <v>0</v>
      </c>
      <c r="T821" s="124">
        <v>0</v>
      </c>
      <c r="U821" s="121">
        <v>0.0470636030146147</v>
      </c>
      <c r="V821" s="124">
        <v>0</v>
      </c>
      <c r="W821" s="124">
        <v>2.974608978768e-05</v>
      </c>
      <c r="X821" s="124">
        <v>0.15081136969575</v>
      </c>
      <c r="Y821" s="124">
        <v>0.00103291686141</v>
      </c>
      <c r="Z821" s="126">
        <v>-0.104810429632333</v>
      </c>
      <c r="AA821" s="12"/>
    </row>
    <row r="822" ht="12.75" customHeight="1">
      <c r="A822" t="s" s="117">
        <v>1812</v>
      </c>
      <c r="B822" t="s" s="118">
        <v>1813</v>
      </c>
      <c r="C822" t="s" s="118">
        <v>374</v>
      </c>
      <c r="D822" t="s" s="118">
        <v>310</v>
      </c>
      <c r="E822" s="119">
        <v>0.511104727207282</v>
      </c>
      <c r="F822" s="119">
        <v>0.208916657773663</v>
      </c>
      <c r="G822" s="119">
        <v>0.720021384980945</v>
      </c>
      <c r="H822" s="119">
        <v>7.36704558693772</v>
      </c>
      <c r="I822" s="120">
        <v>50</v>
      </c>
      <c r="J822" s="121">
        <v>0.502435764014</v>
      </c>
      <c r="K822" s="119">
        <v>0.502435764014</v>
      </c>
      <c r="L822" s="121">
        <v>0.0235851006678564</v>
      </c>
      <c r="M822" s="119">
        <v>0.0033019308162</v>
      </c>
      <c r="N822" s="119">
        <v>0.0202831698516564</v>
      </c>
      <c r="O822" s="121">
        <v>0</v>
      </c>
      <c r="P822" s="119">
        <v>0</v>
      </c>
      <c r="Q822" s="119">
        <v>0</v>
      </c>
      <c r="R822" s="119">
        <v>0</v>
      </c>
      <c r="S822" s="119">
        <v>0</v>
      </c>
      <c r="T822" s="119">
        <v>0</v>
      </c>
      <c r="U822" s="121">
        <v>-0.014916137474575</v>
      </c>
      <c r="V822" s="119">
        <v>0</v>
      </c>
      <c r="W822" s="119">
        <v>3.3019308162e-05</v>
      </c>
      <c r="X822" s="119">
        <v>0.1691499518199</v>
      </c>
      <c r="Y822" s="119">
        <v>0.00118499576362</v>
      </c>
      <c r="Z822" s="122">
        <v>-0.185284104366257</v>
      </c>
      <c r="AA822" s="12"/>
    </row>
    <row r="823" ht="12.75" customHeight="1">
      <c r="A823" t="s" s="117">
        <v>1814</v>
      </c>
      <c r="B823" t="s" s="123">
        <v>1815</v>
      </c>
      <c r="C823" t="s" s="123">
        <v>374</v>
      </c>
      <c r="D823" t="s" s="123">
        <v>310</v>
      </c>
      <c r="E823" s="124">
        <v>0.907371347546633</v>
      </c>
      <c r="F823" s="124">
        <v>0.369923462253529</v>
      </c>
      <c r="G823" s="124">
        <v>1.27729480980016</v>
      </c>
      <c r="H823" s="124">
        <v>16.9599071701025</v>
      </c>
      <c r="I823" s="125">
        <v>50</v>
      </c>
      <c r="J823" s="121">
        <v>0.7201694521874999</v>
      </c>
      <c r="K823" s="124">
        <v>0.7201694521874999</v>
      </c>
      <c r="L823" s="121">
        <v>0.0408677940450856</v>
      </c>
      <c r="M823" s="124">
        <v>0.0049528962243</v>
      </c>
      <c r="N823" s="124">
        <v>0.0359148978207856</v>
      </c>
      <c r="O823" s="121">
        <v>0</v>
      </c>
      <c r="P823" s="124">
        <v>0</v>
      </c>
      <c r="Q823" s="124">
        <v>0</v>
      </c>
      <c r="R823" s="124">
        <v>0</v>
      </c>
      <c r="S823" s="124">
        <v>0</v>
      </c>
      <c r="T823" s="124">
        <v>0</v>
      </c>
      <c r="U823" s="121">
        <v>0.146334101314048</v>
      </c>
      <c r="V823" s="124">
        <v>0</v>
      </c>
      <c r="W823" s="124">
        <v>9.24540628536e-05</v>
      </c>
      <c r="X823" s="124">
        <v>0.46873804094625</v>
      </c>
      <c r="Y823" s="124">
        <v>0.00321041727195</v>
      </c>
      <c r="Z823" s="126">
        <v>-0.325706810967006</v>
      </c>
      <c r="AA823" s="12"/>
    </row>
    <row r="824" ht="12.75" customHeight="1">
      <c r="A824" t="s" s="117">
        <v>1816</v>
      </c>
      <c r="B824" t="s" s="118">
        <v>1817</v>
      </c>
      <c r="C824" t="s" s="118">
        <v>374</v>
      </c>
      <c r="D824" t="s" s="118">
        <v>310</v>
      </c>
      <c r="E824" s="119">
        <v>1.99119183505554</v>
      </c>
      <c r="F824" s="119">
        <v>0.961630551116906</v>
      </c>
      <c r="G824" s="119">
        <v>2.95282238617245</v>
      </c>
      <c r="H824" s="119">
        <v>19.5103593158812</v>
      </c>
      <c r="I824" s="120">
        <v>50</v>
      </c>
      <c r="J824" s="121">
        <v>3.035886525720</v>
      </c>
      <c r="K824" s="119">
        <v>3.035886525720</v>
      </c>
      <c r="L824" s="121">
        <v>0.110589650846946</v>
      </c>
      <c r="M824" s="119">
        <v>0.017227465128</v>
      </c>
      <c r="N824" s="119">
        <v>0.0933621857189459</v>
      </c>
      <c r="O824" s="121">
        <v>0</v>
      </c>
      <c r="P824" s="119">
        <v>0</v>
      </c>
      <c r="Q824" s="119">
        <v>0</v>
      </c>
      <c r="R824" s="119">
        <v>0</v>
      </c>
      <c r="S824" s="119">
        <v>0</v>
      </c>
      <c r="T824" s="119">
        <v>0</v>
      </c>
      <c r="U824" s="121">
        <v>-1.1552843415114</v>
      </c>
      <c r="V824" s="119">
        <v>0</v>
      </c>
      <c r="W824" s="119">
        <v>0.0001159982651952</v>
      </c>
      <c r="X824" s="119">
        <v>0.0587536854696</v>
      </c>
      <c r="Y824" s="119">
        <v>8.91827154e-05</v>
      </c>
      <c r="Z824" s="122">
        <v>-1.2142432079616</v>
      </c>
      <c r="AA824" s="12"/>
    </row>
    <row r="825" ht="12.75" customHeight="1">
      <c r="A825" t="s" s="117">
        <v>1818</v>
      </c>
      <c r="B825" t="s" s="123">
        <v>1819</v>
      </c>
      <c r="C825" t="s" s="123">
        <v>247</v>
      </c>
      <c r="D825" t="s" s="123">
        <v>310</v>
      </c>
      <c r="E825" s="124">
        <v>0.097442267990</v>
      </c>
      <c r="F825" s="124">
        <v>0.0292326815586023</v>
      </c>
      <c r="G825" s="124">
        <v>0.126674949548602</v>
      </c>
      <c r="H825" s="124">
        <v>0.23348776314107</v>
      </c>
      <c r="I825" s="125">
        <v>999</v>
      </c>
      <c r="J825" s="121">
        <v>0</v>
      </c>
      <c r="K825" s="124">
        <v>0</v>
      </c>
      <c r="L825" s="121">
        <v>0.097442267990</v>
      </c>
      <c r="M825" s="124">
        <v>0</v>
      </c>
      <c r="N825" s="124">
        <v>0.097442267990</v>
      </c>
      <c r="O825" s="121">
        <v>0</v>
      </c>
      <c r="P825" s="124">
        <v>0</v>
      </c>
      <c r="Q825" s="124">
        <v>0</v>
      </c>
      <c r="R825" s="124">
        <v>0</v>
      </c>
      <c r="S825" s="124">
        <v>0</v>
      </c>
      <c r="T825" s="124">
        <v>0</v>
      </c>
      <c r="U825" s="121">
        <v>0</v>
      </c>
      <c r="V825" s="124">
        <v>0</v>
      </c>
      <c r="W825" s="124">
        <v>0</v>
      </c>
      <c r="X825" s="124">
        <v>0</v>
      </c>
      <c r="Y825" s="124">
        <v>0</v>
      </c>
      <c r="Z825" s="126">
        <v>0</v>
      </c>
      <c r="AA825" s="12"/>
    </row>
    <row r="826" ht="12.75" customHeight="1">
      <c r="A826" t="s" s="117">
        <v>1820</v>
      </c>
      <c r="B826" t="s" s="118">
        <v>1821</v>
      </c>
      <c r="C826" t="s" s="118">
        <v>247</v>
      </c>
      <c r="D826" t="s" s="118">
        <v>310</v>
      </c>
      <c r="E826" s="119">
        <v>0.0896259995098929</v>
      </c>
      <c r="F826" s="119">
        <v>0.0273361241165576</v>
      </c>
      <c r="G826" s="119">
        <v>0.116962123626451</v>
      </c>
      <c r="H826" s="119">
        <v>1.31180880568857</v>
      </c>
      <c r="I826" s="120">
        <v>75</v>
      </c>
      <c r="J826" s="121">
        <v>0.08519562955020001</v>
      </c>
      <c r="K826" s="119">
        <v>0.08519562955020001</v>
      </c>
      <c r="L826" s="121">
        <v>0.00321388514387531</v>
      </c>
      <c r="M826" s="119">
        <v>0.00055989261666</v>
      </c>
      <c r="N826" s="119">
        <v>0.00265399252721531</v>
      </c>
      <c r="O826" s="121">
        <v>0</v>
      </c>
      <c r="P826" s="119">
        <v>0</v>
      </c>
      <c r="Q826" s="119">
        <v>0</v>
      </c>
      <c r="R826" s="119">
        <v>0</v>
      </c>
      <c r="S826" s="119">
        <v>0</v>
      </c>
      <c r="T826" s="119">
        <v>0</v>
      </c>
      <c r="U826" s="121">
        <v>0.0012164848158176</v>
      </c>
      <c r="V826" s="119">
        <v>0</v>
      </c>
      <c r="W826" s="119">
        <v>2.687484559968e-08</v>
      </c>
      <c r="X826" s="119">
        <v>0.002710868532138</v>
      </c>
      <c r="Y826" s="119">
        <v>0</v>
      </c>
      <c r="Z826" s="122">
        <v>-0.001494410591166</v>
      </c>
      <c r="AA826" s="12"/>
    </row>
    <row r="827" ht="12.75" customHeight="1">
      <c r="A827" t="s" s="117">
        <v>1822</v>
      </c>
      <c r="B827" t="s" s="123">
        <v>1823</v>
      </c>
      <c r="C827" t="s" s="123">
        <v>247</v>
      </c>
      <c r="D827" t="s" s="123">
        <v>310</v>
      </c>
      <c r="E827" s="124">
        <v>0.167761677112244</v>
      </c>
      <c r="F827" s="124">
        <v>0.0511676169361206</v>
      </c>
      <c r="G827" s="124">
        <v>0.218929294048365</v>
      </c>
      <c r="H827" s="124">
        <v>2.45544016649291</v>
      </c>
      <c r="I827" s="125">
        <v>75</v>
      </c>
      <c r="J827" s="121">
        <v>0.1594687424914</v>
      </c>
      <c r="K827" s="124">
        <v>0.1594687424914</v>
      </c>
      <c r="L827" s="121">
        <v>0.00601573373084353</v>
      </c>
      <c r="M827" s="124">
        <v>0.00104800412862</v>
      </c>
      <c r="N827" s="124">
        <v>0.00496772960222353</v>
      </c>
      <c r="O827" s="121">
        <v>0</v>
      </c>
      <c r="P827" s="124">
        <v>0</v>
      </c>
      <c r="Q827" s="124">
        <v>0</v>
      </c>
      <c r="R827" s="124">
        <v>0</v>
      </c>
      <c r="S827" s="124">
        <v>0</v>
      </c>
      <c r="T827" s="124">
        <v>0</v>
      </c>
      <c r="U827" s="121">
        <v>0.00227720089000037</v>
      </c>
      <c r="V827" s="124">
        <v>0</v>
      </c>
      <c r="W827" s="124">
        <v>5.030419817376e-08</v>
      </c>
      <c r="X827" s="124">
        <v>0.005074189816566</v>
      </c>
      <c r="Y827" s="124">
        <v>0</v>
      </c>
      <c r="Z827" s="126">
        <v>-0.0027970392307638</v>
      </c>
      <c r="AA827" s="12"/>
    </row>
    <row r="828" ht="12.75" customHeight="1">
      <c r="A828" t="s" s="117">
        <v>1824</v>
      </c>
      <c r="B828" t="s" s="118">
        <v>1825</v>
      </c>
      <c r="C828" t="s" s="118">
        <v>247</v>
      </c>
      <c r="D828" t="s" s="118">
        <v>310</v>
      </c>
      <c r="E828" s="119">
        <v>0.128587450899826</v>
      </c>
      <c r="F828" s="119">
        <v>0.039472295134641</v>
      </c>
      <c r="G828" s="119">
        <v>0.168059746034467</v>
      </c>
      <c r="H828" s="119">
        <v>2.03472307457512</v>
      </c>
      <c r="I828" s="120">
        <v>75</v>
      </c>
      <c r="J828" s="121">
        <v>0.1231594135625</v>
      </c>
      <c r="K828" s="119">
        <v>0.1231594135625</v>
      </c>
      <c r="L828" s="121">
        <v>0.00467927854673699</v>
      </c>
      <c r="M828" s="119">
        <v>0.00084701703546</v>
      </c>
      <c r="N828" s="119">
        <v>0.00383226151127699</v>
      </c>
      <c r="O828" s="121">
        <v>0</v>
      </c>
      <c r="P828" s="119">
        <v>0</v>
      </c>
      <c r="Q828" s="119">
        <v>0</v>
      </c>
      <c r="R828" s="119">
        <v>0</v>
      </c>
      <c r="S828" s="119">
        <v>0</v>
      </c>
      <c r="T828" s="119">
        <v>0</v>
      </c>
      <c r="U828" s="121">
        <v>0.000748758790588602</v>
      </c>
      <c r="V828" s="119">
        <v>0</v>
      </c>
      <c r="W828" s="119">
        <v>4.065681770208e-08</v>
      </c>
      <c r="X828" s="119">
        <v>0.003735579121122</v>
      </c>
      <c r="Y828" s="119">
        <v>0</v>
      </c>
      <c r="Z828" s="122">
        <v>-0.0029868609873511</v>
      </c>
      <c r="AA828" s="12"/>
    </row>
    <row r="829" ht="12.75" customHeight="1">
      <c r="A829" t="s" s="117">
        <v>1826</v>
      </c>
      <c r="B829" t="s" s="123">
        <v>1827</v>
      </c>
      <c r="C829" t="s" s="123">
        <v>247</v>
      </c>
      <c r="D829" t="s" s="123">
        <v>310</v>
      </c>
      <c r="E829" s="124">
        <v>0.241915609677922</v>
      </c>
      <c r="F829" s="124">
        <v>0.07426143660923989</v>
      </c>
      <c r="G829" s="124">
        <v>0.316177046287162</v>
      </c>
      <c r="H829" s="124">
        <v>3.82798592082862</v>
      </c>
      <c r="I829" s="125">
        <v>75</v>
      </c>
      <c r="J829" s="121">
        <v>0.2317066933125</v>
      </c>
      <c r="K829" s="124">
        <v>0.2317066933125</v>
      </c>
      <c r="L829" s="121">
        <v>0.008803388452335701</v>
      </c>
      <c r="M829" s="124">
        <v>0.00159354052434</v>
      </c>
      <c r="N829" s="124">
        <v>0.0072098479279957</v>
      </c>
      <c r="O829" s="121">
        <v>0</v>
      </c>
      <c r="P829" s="124">
        <v>0</v>
      </c>
      <c r="Q829" s="124">
        <v>0</v>
      </c>
      <c r="R829" s="124">
        <v>0</v>
      </c>
      <c r="S829" s="124">
        <v>0</v>
      </c>
      <c r="T829" s="124">
        <v>0</v>
      </c>
      <c r="U829" s="121">
        <v>0.00140552791308627</v>
      </c>
      <c r="V829" s="124">
        <v>0</v>
      </c>
      <c r="W829" s="124">
        <v>7.64899451683201e-08</v>
      </c>
      <c r="X829" s="124">
        <v>0.007027953939738</v>
      </c>
      <c r="Y829" s="124">
        <v>0</v>
      </c>
      <c r="Z829" s="126">
        <v>-0.0056225025165969</v>
      </c>
      <c r="AA829" s="12"/>
    </row>
    <row r="830" ht="12.75" customHeight="1">
      <c r="A830" t="s" s="117">
        <v>1828</v>
      </c>
      <c r="B830" t="s" s="118">
        <v>1829</v>
      </c>
      <c r="C830" t="s" s="118">
        <v>243</v>
      </c>
      <c r="D830" t="s" s="118">
        <v>251</v>
      </c>
      <c r="E830" s="119">
        <v>0.688604250607478</v>
      </c>
      <c r="F830" s="119">
        <v>0</v>
      </c>
      <c r="G830" s="119">
        <v>0.688604250607478</v>
      </c>
      <c r="H830" s="119">
        <v>7.994045562111</v>
      </c>
      <c r="I830" s="120">
        <v>75</v>
      </c>
      <c r="J830" s="121">
        <v>0.653126556366821</v>
      </c>
      <c r="K830" s="119">
        <v>0.653126556366821</v>
      </c>
      <c r="L830" s="121">
        <v>0.0421028331899555</v>
      </c>
      <c r="M830" s="119">
        <v>0.0067695440197297</v>
      </c>
      <c r="N830" s="119">
        <v>0.0353332891702258</v>
      </c>
      <c r="O830" s="121">
        <v>0</v>
      </c>
      <c r="P830" s="119">
        <v>0</v>
      </c>
      <c r="Q830" s="119">
        <v>0</v>
      </c>
      <c r="R830" s="119">
        <v>0</v>
      </c>
      <c r="S830" s="119">
        <v>0</v>
      </c>
      <c r="T830" s="119">
        <v>0</v>
      </c>
      <c r="U830" s="121">
        <v>-0.00662513894929789</v>
      </c>
      <c r="V830" s="119">
        <v>0</v>
      </c>
      <c r="W830" s="119">
        <v>0.0064310667924597</v>
      </c>
      <c r="X830" s="119">
        <v>0.256709833504295</v>
      </c>
      <c r="Y830" s="119">
        <v>0</v>
      </c>
      <c r="Z830" s="122">
        <v>-0.269766039246053</v>
      </c>
      <c r="AA830" s="12"/>
    </row>
    <row r="831" ht="12.75" customHeight="1">
      <c r="A831" t="s" s="117">
        <v>1830</v>
      </c>
      <c r="B831" t="s" s="123">
        <v>1831</v>
      </c>
      <c r="C831" t="s" s="123">
        <v>247</v>
      </c>
      <c r="D831" t="s" s="123">
        <v>310</v>
      </c>
      <c r="E831" s="124">
        <v>17.8754954923978</v>
      </c>
      <c r="F831" s="124">
        <v>6.95414037429327</v>
      </c>
      <c r="G831" s="124">
        <v>24.8296358666911</v>
      </c>
      <c r="H831" s="124">
        <v>135.867862621519</v>
      </c>
      <c r="I831" s="125">
        <v>50</v>
      </c>
      <c r="J831" s="121">
        <v>19.3505883901989</v>
      </c>
      <c r="K831" s="124">
        <v>19.3505883901989</v>
      </c>
      <c r="L831" s="121">
        <v>1.14127918728555</v>
      </c>
      <c r="M831" s="124">
        <v>0.0942838689913453</v>
      </c>
      <c r="N831" s="124">
        <v>1.0469953182942</v>
      </c>
      <c r="O831" s="121">
        <v>1.85321597239947</v>
      </c>
      <c r="P831" s="124">
        <v>0</v>
      </c>
      <c r="Q831" s="124">
        <v>0</v>
      </c>
      <c r="R831" s="124">
        <v>0</v>
      </c>
      <c r="S831" s="124">
        <v>1.85321597239947</v>
      </c>
      <c r="T831" s="124">
        <v>0</v>
      </c>
      <c r="U831" s="121">
        <v>-4.46958805748605</v>
      </c>
      <c r="V831" s="124">
        <v>0.3762936618713</v>
      </c>
      <c r="W831" s="124">
        <v>0.000696024693771862</v>
      </c>
      <c r="X831" s="124">
        <v>0.359310380399606</v>
      </c>
      <c r="Y831" s="124">
        <v>0.003232700798299</v>
      </c>
      <c r="Z831" s="126">
        <v>-5.20912082524902</v>
      </c>
      <c r="AA831" s="12"/>
    </row>
    <row r="832" ht="12.75" customHeight="1">
      <c r="A832" t="s" s="117">
        <v>1832</v>
      </c>
      <c r="B832" t="s" s="118">
        <v>1833</v>
      </c>
      <c r="C832" t="s" s="118">
        <v>247</v>
      </c>
      <c r="D832" t="s" s="118">
        <v>310</v>
      </c>
      <c r="E832" s="119">
        <v>5.37623200435708</v>
      </c>
      <c r="F832" s="119">
        <v>3.79155456101137</v>
      </c>
      <c r="G832" s="119">
        <v>9.16778656536845</v>
      </c>
      <c r="H832" s="119">
        <v>52.6173545845641</v>
      </c>
      <c r="I832" s="120">
        <v>75</v>
      </c>
      <c r="J832" s="121">
        <v>10.8277471482581</v>
      </c>
      <c r="K832" s="119">
        <v>10.8277471482581</v>
      </c>
      <c r="L832" s="121">
        <v>0.790699090885844</v>
      </c>
      <c r="M832" s="119">
        <v>0.0250222892412</v>
      </c>
      <c r="N832" s="119">
        <v>0.765676801644644</v>
      </c>
      <c r="O832" s="121">
        <v>0.41365441242134</v>
      </c>
      <c r="P832" s="119">
        <v>0</v>
      </c>
      <c r="Q832" s="119">
        <v>0</v>
      </c>
      <c r="R832" s="119">
        <v>0</v>
      </c>
      <c r="S832" s="119">
        <v>0.41365441242134</v>
      </c>
      <c r="T832" s="119">
        <v>0</v>
      </c>
      <c r="U832" s="121">
        <v>-6.6558686472082</v>
      </c>
      <c r="V832" s="119">
        <v>0.4361522839155</v>
      </c>
      <c r="W832" s="119">
        <v>0.000194151490159005</v>
      </c>
      <c r="X832" s="119">
        <v>0.130190685065305</v>
      </c>
      <c r="Y832" s="119">
        <v>0.0009963169167324999</v>
      </c>
      <c r="Z832" s="122">
        <v>-7.2234020845959</v>
      </c>
      <c r="AA832" s="12"/>
    </row>
    <row r="833" ht="12.75" customHeight="1">
      <c r="A833" t="s" s="117">
        <v>1834</v>
      </c>
      <c r="B833" t="s" s="123">
        <v>1835</v>
      </c>
      <c r="C833" t="s" s="123">
        <v>247</v>
      </c>
      <c r="D833" t="s" s="123">
        <v>310</v>
      </c>
      <c r="E833" s="124">
        <v>0.448199147501206</v>
      </c>
      <c r="F833" s="124">
        <v>0.141134199955683</v>
      </c>
      <c r="G833" s="124">
        <v>0.589333347456889</v>
      </c>
      <c r="H833" s="124">
        <v>5.11128868622065</v>
      </c>
      <c r="I833" s="125">
        <v>12</v>
      </c>
      <c r="J833" s="121">
        <v>0.10782165441865</v>
      </c>
      <c r="K833" s="124">
        <v>0.10782165441865</v>
      </c>
      <c r="L833" s="121">
        <v>0.181627727468747</v>
      </c>
      <c r="M833" s="124">
        <v>0.0016362523095225</v>
      </c>
      <c r="N833" s="124">
        <v>0.179991475159225</v>
      </c>
      <c r="O833" s="121">
        <v>0</v>
      </c>
      <c r="P833" s="124">
        <v>0</v>
      </c>
      <c r="Q833" s="124">
        <v>0</v>
      </c>
      <c r="R833" s="124">
        <v>0</v>
      </c>
      <c r="S833" s="124">
        <v>0</v>
      </c>
      <c r="T833" s="124">
        <v>0</v>
      </c>
      <c r="U833" s="121">
        <v>0.158749765613809</v>
      </c>
      <c r="V833" s="124">
        <v>0.176575051525</v>
      </c>
      <c r="W833" s="124">
        <v>1.1822720443964e-05</v>
      </c>
      <c r="X833" s="124">
        <v>0.00438723111952814</v>
      </c>
      <c r="Y833" s="124">
        <v>2.38272393435e-05</v>
      </c>
      <c r="Z833" s="126">
        <v>-0.0222481669905065</v>
      </c>
      <c r="AA833" s="12"/>
    </row>
    <row r="834" ht="12.75" customHeight="1">
      <c r="A834" t="s" s="117">
        <v>1836</v>
      </c>
      <c r="B834" t="s" s="118">
        <v>1837</v>
      </c>
      <c r="C834" t="s" s="118">
        <v>247</v>
      </c>
      <c r="D834" t="s" s="118">
        <v>310</v>
      </c>
      <c r="E834" s="119">
        <v>0.590967918074362</v>
      </c>
      <c r="F834" s="119">
        <v>0.197813759387587</v>
      </c>
      <c r="G834" s="119">
        <v>0.788781677461948</v>
      </c>
      <c r="H834" s="119">
        <v>5.90863209940134</v>
      </c>
      <c r="I834" s="120">
        <v>12</v>
      </c>
      <c r="J834" s="121">
        <v>0.264658838999555</v>
      </c>
      <c r="K834" s="119">
        <v>0.264658838999555</v>
      </c>
      <c r="L834" s="121">
        <v>0.186095393247237</v>
      </c>
      <c r="M834" s="119">
        <v>0.00060104845891875</v>
      </c>
      <c r="N834" s="119">
        <v>0.185494344788318</v>
      </c>
      <c r="O834" s="121">
        <v>0</v>
      </c>
      <c r="P834" s="119">
        <v>0</v>
      </c>
      <c r="Q834" s="119">
        <v>0</v>
      </c>
      <c r="R834" s="119">
        <v>0</v>
      </c>
      <c r="S834" s="119">
        <v>0</v>
      </c>
      <c r="T834" s="119">
        <v>0</v>
      </c>
      <c r="U834" s="121">
        <v>0.14021368582757</v>
      </c>
      <c r="V834" s="119">
        <v>0.176575051525</v>
      </c>
      <c r="W834" s="119">
        <v>9.89998782043e-06</v>
      </c>
      <c r="X834" s="119">
        <v>0.0320311444063996</v>
      </c>
      <c r="Y834" s="119">
        <v>8.843591235999999e-06</v>
      </c>
      <c r="Z834" s="122">
        <v>-0.068411253682886</v>
      </c>
      <c r="AA834" s="12"/>
    </row>
    <row r="835" ht="12.75" customHeight="1">
      <c r="A835" t="s" s="117">
        <v>1838</v>
      </c>
      <c r="B835" t="s" s="123">
        <v>1839</v>
      </c>
      <c r="C835" t="s" s="123">
        <v>374</v>
      </c>
      <c r="D835" t="s" s="123">
        <v>310</v>
      </c>
      <c r="E835" s="124">
        <v>2670.645476261190</v>
      </c>
      <c r="F835" s="124">
        <v>829.8916270482</v>
      </c>
      <c r="G835" s="124">
        <v>3500.537103309390</v>
      </c>
      <c r="H835" s="124">
        <v>8612.792498278921</v>
      </c>
      <c r="I835" s="125">
        <v>15</v>
      </c>
      <c r="J835" s="121">
        <v>2681.394300335720</v>
      </c>
      <c r="K835" s="124">
        <v>2681.394300335720</v>
      </c>
      <c r="L835" s="121">
        <v>81.1134856921593</v>
      </c>
      <c r="M835" s="124">
        <v>0.61313011648521</v>
      </c>
      <c r="N835" s="124">
        <v>80.50035557567401</v>
      </c>
      <c r="O835" s="121">
        <v>0</v>
      </c>
      <c r="P835" s="124">
        <v>0</v>
      </c>
      <c r="Q835" s="124">
        <v>0</v>
      </c>
      <c r="R835" s="124">
        <v>0</v>
      </c>
      <c r="S835" s="124">
        <v>0</v>
      </c>
      <c r="T835" s="124">
        <v>0</v>
      </c>
      <c r="U835" s="121">
        <v>-91.8623097666821</v>
      </c>
      <c r="V835" s="124">
        <v>2.459772139425</v>
      </c>
      <c r="W835" s="124">
        <v>0.00472876139395745</v>
      </c>
      <c r="X835" s="124">
        <v>1.32222853140424</v>
      </c>
      <c r="Y835" s="124">
        <v>0.010798110802075</v>
      </c>
      <c r="Z835" s="126">
        <v>-95.6598373097074</v>
      </c>
      <c r="AA835" s="12"/>
    </row>
    <row r="836" ht="12.75" customHeight="1">
      <c r="A836" t="s" s="117">
        <v>1840</v>
      </c>
      <c r="B836" t="s" s="118">
        <v>1841</v>
      </c>
      <c r="C836" t="s" s="118">
        <v>374</v>
      </c>
      <c r="D836" t="s" s="118">
        <v>310</v>
      </c>
      <c r="E836" s="119">
        <v>86.2856292746944</v>
      </c>
      <c r="F836" s="119">
        <v>27.2018880165213</v>
      </c>
      <c r="G836" s="119">
        <v>113.487517291216</v>
      </c>
      <c r="H836" s="119">
        <v>639.037964965359</v>
      </c>
      <c r="I836" s="120">
        <v>12</v>
      </c>
      <c r="J836" s="121">
        <v>82.0994439890268</v>
      </c>
      <c r="K836" s="119">
        <v>82.0994439890268</v>
      </c>
      <c r="L836" s="121">
        <v>4.94909406747677</v>
      </c>
      <c r="M836" s="119">
        <v>0.02030726832075</v>
      </c>
      <c r="N836" s="119">
        <v>4.92878679915602</v>
      </c>
      <c r="O836" s="121">
        <v>2.459772139425</v>
      </c>
      <c r="P836" s="119">
        <v>0</v>
      </c>
      <c r="Q836" s="119">
        <v>2.459772139425</v>
      </c>
      <c r="R836" s="119">
        <v>0</v>
      </c>
      <c r="S836" s="119">
        <v>0</v>
      </c>
      <c r="T836" s="119">
        <v>0</v>
      </c>
      <c r="U836" s="121">
        <v>-3.22268092123422</v>
      </c>
      <c r="V836" s="119">
        <v>0.983908855770</v>
      </c>
      <c r="W836" s="119">
        <v>0.000181489091401947</v>
      </c>
      <c r="X836" s="119">
        <v>0.178408319476267</v>
      </c>
      <c r="Y836" s="119">
        <v>0.0021475917853356</v>
      </c>
      <c r="Z836" s="122">
        <v>-4.38732717735723</v>
      </c>
      <c r="AA836" s="12"/>
    </row>
    <row r="837" ht="12.75" customHeight="1">
      <c r="A837" t="s" s="117">
        <v>86</v>
      </c>
      <c r="B837" t="s" s="123">
        <v>1842</v>
      </c>
      <c r="C837" t="s" s="123">
        <v>374</v>
      </c>
      <c r="D837" t="s" s="123">
        <v>310</v>
      </c>
      <c r="E837" s="124">
        <v>5134.564994155030</v>
      </c>
      <c r="F837" s="124">
        <v>1600.615000560640</v>
      </c>
      <c r="G837" s="124">
        <v>6735.179994715670</v>
      </c>
      <c r="H837" s="124">
        <v>48573.6414210442</v>
      </c>
      <c r="I837" s="125">
        <v>15</v>
      </c>
      <c r="J837" s="121">
        <v>5138.249539951630</v>
      </c>
      <c r="K837" s="124">
        <v>5138.249539951630</v>
      </c>
      <c r="L837" s="121">
        <v>172.047475459580</v>
      </c>
      <c r="M837" s="124">
        <v>1.2065785218807</v>
      </c>
      <c r="N837" s="124">
        <v>170.8408969377</v>
      </c>
      <c r="O837" s="121">
        <v>0</v>
      </c>
      <c r="P837" s="124">
        <v>0</v>
      </c>
      <c r="Q837" s="124">
        <v>0</v>
      </c>
      <c r="R837" s="124">
        <v>0</v>
      </c>
      <c r="S837" s="124">
        <v>0</v>
      </c>
      <c r="T837" s="124">
        <v>0</v>
      </c>
      <c r="U837" s="121">
        <v>-175.732021256187</v>
      </c>
      <c r="V837" s="124">
        <v>16.396525927875</v>
      </c>
      <c r="W837" s="124">
        <v>0.00984578219708249</v>
      </c>
      <c r="X837" s="124">
        <v>8.66929896551488</v>
      </c>
      <c r="Y837" s="124">
        <v>0.0104371062606</v>
      </c>
      <c r="Z837" s="126">
        <v>-200.818129038034</v>
      </c>
      <c r="AA837" s="12"/>
    </row>
    <row r="838" ht="12.75" customHeight="1">
      <c r="A838" t="s" s="117">
        <v>1843</v>
      </c>
      <c r="B838" t="s" s="118">
        <v>1844</v>
      </c>
      <c r="C838" t="s" s="118">
        <v>374</v>
      </c>
      <c r="D838" t="s" s="118">
        <v>310</v>
      </c>
      <c r="E838" s="119">
        <v>10185.8618257189</v>
      </c>
      <c r="F838" s="119">
        <v>3156.786813456070</v>
      </c>
      <c r="G838" s="119">
        <v>13342.648639175</v>
      </c>
      <c r="H838" s="119">
        <v>96244.9848665609</v>
      </c>
      <c r="I838" s="120">
        <v>15</v>
      </c>
      <c r="J838" s="121">
        <v>10157.2152570179</v>
      </c>
      <c r="K838" s="119">
        <v>10157.2152570179</v>
      </c>
      <c r="L838" s="121">
        <v>329.135787555851</v>
      </c>
      <c r="M838" s="119">
        <v>2.0631250946373</v>
      </c>
      <c r="N838" s="119">
        <v>327.072662461213</v>
      </c>
      <c r="O838" s="121">
        <v>0</v>
      </c>
      <c r="P838" s="119">
        <v>0</v>
      </c>
      <c r="Q838" s="119">
        <v>0</v>
      </c>
      <c r="R838" s="119">
        <v>0</v>
      </c>
      <c r="S838" s="119">
        <v>0</v>
      </c>
      <c r="T838" s="119">
        <v>0</v>
      </c>
      <c r="U838" s="121">
        <v>-300.489218854839</v>
      </c>
      <c r="V838" s="119">
        <v>21.8620345705</v>
      </c>
      <c r="W838" s="119">
        <v>0.0168117883394307</v>
      </c>
      <c r="X838" s="119">
        <v>14.371536586689</v>
      </c>
      <c r="Y838" s="119">
        <v>0.0208658695106</v>
      </c>
      <c r="Z838" s="122">
        <v>-336.760467669878</v>
      </c>
      <c r="AA838" s="12"/>
    </row>
    <row r="839" ht="12.75" customHeight="1">
      <c r="A839" t="s" s="117">
        <v>1845</v>
      </c>
      <c r="B839" t="s" s="123">
        <v>1846</v>
      </c>
      <c r="C839" t="s" s="123">
        <v>374</v>
      </c>
      <c r="D839" t="s" s="123">
        <v>310</v>
      </c>
      <c r="E839" s="124">
        <v>14.6225006206872</v>
      </c>
      <c r="F839" s="124">
        <v>5.42519617215827</v>
      </c>
      <c r="G839" s="124">
        <v>20.0476967928455</v>
      </c>
      <c r="H839" s="124">
        <v>135.711352045736</v>
      </c>
      <c r="I839" s="125">
        <v>15</v>
      </c>
      <c r="J839" s="121">
        <v>6.8189349207021</v>
      </c>
      <c r="K839" s="124">
        <v>6.8189349207021</v>
      </c>
      <c r="L839" s="121">
        <v>5.68773585662772</v>
      </c>
      <c r="M839" s="124">
        <v>0.013888304196375</v>
      </c>
      <c r="N839" s="124">
        <v>5.67384755243134</v>
      </c>
      <c r="O839" s="121">
        <v>0</v>
      </c>
      <c r="P839" s="124">
        <v>0</v>
      </c>
      <c r="Q839" s="124">
        <v>0</v>
      </c>
      <c r="R839" s="124">
        <v>0</v>
      </c>
      <c r="S839" s="124">
        <v>0</v>
      </c>
      <c r="T839" s="124">
        <v>0</v>
      </c>
      <c r="U839" s="121">
        <v>2.11582984335738</v>
      </c>
      <c r="V839" s="124">
        <v>5.465508642625</v>
      </c>
      <c r="W839" s="124">
        <v>0.000113442158456015</v>
      </c>
      <c r="X839" s="124">
        <v>0.111679644631559</v>
      </c>
      <c r="Y839" s="124">
        <v>1.4015189665e-05</v>
      </c>
      <c r="Z839" s="126">
        <v>-3.4614859012473</v>
      </c>
      <c r="AA839" s="12"/>
    </row>
    <row r="840" ht="12.75" customHeight="1">
      <c r="A840" t="s" s="117">
        <v>1847</v>
      </c>
      <c r="B840" t="s" s="118">
        <v>1848</v>
      </c>
      <c r="C840" t="s" s="118">
        <v>374</v>
      </c>
      <c r="D840" t="s" s="118">
        <v>310</v>
      </c>
      <c r="E840" s="119">
        <v>32.5613278430628</v>
      </c>
      <c r="F840" s="119">
        <v>15.8193227604774</v>
      </c>
      <c r="G840" s="119">
        <v>48.3806506035402</v>
      </c>
      <c r="H840" s="119">
        <v>275.437651395812</v>
      </c>
      <c r="I840" s="120">
        <v>15</v>
      </c>
      <c r="J840" s="121">
        <v>39.850674699934</v>
      </c>
      <c r="K840" s="119">
        <v>39.850674699934</v>
      </c>
      <c r="L840" s="121">
        <v>6.76398167245784</v>
      </c>
      <c r="M840" s="119">
        <v>0.08099565640575</v>
      </c>
      <c r="N840" s="119">
        <v>6.68298601605209</v>
      </c>
      <c r="O840" s="121">
        <v>0</v>
      </c>
      <c r="P840" s="119">
        <v>0</v>
      </c>
      <c r="Q840" s="119">
        <v>0</v>
      </c>
      <c r="R840" s="119">
        <v>0</v>
      </c>
      <c r="S840" s="119">
        <v>0</v>
      </c>
      <c r="T840" s="119">
        <v>0</v>
      </c>
      <c r="U840" s="121">
        <v>-14.0533285293291</v>
      </c>
      <c r="V840" s="119">
        <v>5.465508642625</v>
      </c>
      <c r="W840" s="119">
        <v>0.00066139450225045</v>
      </c>
      <c r="X840" s="119">
        <v>0.650165684047878</v>
      </c>
      <c r="Y840" s="119">
        <v>8.1679346575e-05</v>
      </c>
      <c r="Z840" s="122">
        <v>-20.1697459298508</v>
      </c>
      <c r="AA840" s="12"/>
    </row>
    <row r="841" ht="12.75" customHeight="1">
      <c r="A841" t="s" s="117">
        <v>94</v>
      </c>
      <c r="B841" t="s" s="123">
        <v>1849</v>
      </c>
      <c r="C841" t="s" s="123">
        <v>247</v>
      </c>
      <c r="D841" t="s" s="123">
        <v>310</v>
      </c>
      <c r="E841" s="124">
        <v>0.400495560949905</v>
      </c>
      <c r="F841" s="124">
        <v>0.122740975300522</v>
      </c>
      <c r="G841" s="124">
        <v>0.523236536250427</v>
      </c>
      <c r="H841" s="124">
        <v>5.28981293281456</v>
      </c>
      <c r="I841" s="125">
        <v>25</v>
      </c>
      <c r="J841" s="121">
        <v>0.0388847161857752</v>
      </c>
      <c r="K841" s="124">
        <v>0.0388847161857752</v>
      </c>
      <c r="L841" s="121">
        <v>0.178458002224595</v>
      </c>
      <c r="M841" s="124">
        <v>0.0002522769609318</v>
      </c>
      <c r="N841" s="124">
        <v>0.178205725263663</v>
      </c>
      <c r="O841" s="121">
        <v>0</v>
      </c>
      <c r="P841" s="124">
        <v>0</v>
      </c>
      <c r="Q841" s="124">
        <v>0</v>
      </c>
      <c r="R841" s="124">
        <v>0</v>
      </c>
      <c r="S841" s="124">
        <v>0</v>
      </c>
      <c r="T841" s="124">
        <v>0</v>
      </c>
      <c r="U841" s="121">
        <v>0.183152842539534</v>
      </c>
      <c r="V841" s="124">
        <v>0.176575051525</v>
      </c>
      <c r="W841" s="124">
        <v>5.045539218636e-06</v>
      </c>
      <c r="X841" s="124">
        <v>0.0152137526028582</v>
      </c>
      <c r="Y841" s="124">
        <v>0</v>
      </c>
      <c r="Z841" s="126">
        <v>-0.008641007127542479</v>
      </c>
      <c r="AA841" s="12"/>
    </row>
    <row r="842" ht="12.75" customHeight="1">
      <c r="A842" t="s" s="117">
        <v>1850</v>
      </c>
      <c r="B842" t="s" s="118">
        <v>1851</v>
      </c>
      <c r="C842" t="s" s="118">
        <v>247</v>
      </c>
      <c r="D842" t="s" s="118">
        <v>310</v>
      </c>
      <c r="E842" s="119">
        <v>1.40834620845678</v>
      </c>
      <c r="F842" s="119">
        <v>0.688578266977506</v>
      </c>
      <c r="G842" s="119">
        <v>2.09692447543428</v>
      </c>
      <c r="H842" s="119">
        <v>11.237797849844</v>
      </c>
      <c r="I842" s="120">
        <v>40</v>
      </c>
      <c r="J842" s="121">
        <v>1.76270185492262</v>
      </c>
      <c r="K842" s="119">
        <v>1.76270185492262</v>
      </c>
      <c r="L842" s="121">
        <v>0.236175801871082</v>
      </c>
      <c r="M842" s="119">
        <v>0.00303441940425</v>
      </c>
      <c r="N842" s="119">
        <v>0.233141382466832</v>
      </c>
      <c r="O842" s="121">
        <v>0</v>
      </c>
      <c r="P842" s="119">
        <v>0</v>
      </c>
      <c r="Q842" s="119">
        <v>0</v>
      </c>
      <c r="R842" s="119">
        <v>0</v>
      </c>
      <c r="S842" s="119">
        <v>0</v>
      </c>
      <c r="T842" s="119">
        <v>0</v>
      </c>
      <c r="U842" s="121">
        <v>-0.5905314483369301</v>
      </c>
      <c r="V842" s="119">
        <v>0.176575051525</v>
      </c>
      <c r="W842" s="119">
        <v>4.24796308574784e-05</v>
      </c>
      <c r="X842" s="119">
        <v>0.119683263397306</v>
      </c>
      <c r="Y842" s="119">
        <v>8.234737268211199e-05</v>
      </c>
      <c r="Z842" s="122">
        <v>-0.886914590262775</v>
      </c>
      <c r="AA842" s="12"/>
    </row>
    <row r="843" ht="12.75" customHeight="1">
      <c r="A843" t="s" s="117">
        <v>97</v>
      </c>
      <c r="B843" t="s" s="123">
        <v>1852</v>
      </c>
      <c r="C843" t="s" s="123">
        <v>247</v>
      </c>
      <c r="D843" t="s" s="123">
        <v>310</v>
      </c>
      <c r="E843" s="124">
        <v>5.75444155262704</v>
      </c>
      <c r="F843" s="124">
        <v>2.22269364653534</v>
      </c>
      <c r="G843" s="124">
        <v>7.97713519916239</v>
      </c>
      <c r="H843" s="124">
        <v>13.0436959819354</v>
      </c>
      <c r="I843" s="125">
        <v>40</v>
      </c>
      <c r="J843" s="121">
        <v>6.70684910630532</v>
      </c>
      <c r="K843" s="124">
        <v>6.70684910630532</v>
      </c>
      <c r="L843" s="121">
        <v>0.387686855753007</v>
      </c>
      <c r="M843" s="124">
        <v>0.00560223847087725</v>
      </c>
      <c r="N843" s="124">
        <v>0.38208461728213</v>
      </c>
      <c r="O843" s="121">
        <v>0</v>
      </c>
      <c r="P843" s="124">
        <v>0</v>
      </c>
      <c r="Q843" s="124">
        <v>0</v>
      </c>
      <c r="R843" s="124">
        <v>0</v>
      </c>
      <c r="S843" s="124">
        <v>0</v>
      </c>
      <c r="T843" s="124">
        <v>0</v>
      </c>
      <c r="U843" s="121">
        <v>-1.34009440943128</v>
      </c>
      <c r="V843" s="124">
        <v>0.176575051525</v>
      </c>
      <c r="W843" s="124">
        <v>6.5746998648762e-05</v>
      </c>
      <c r="X843" s="124">
        <v>0.137541548295526</v>
      </c>
      <c r="Y843" s="124">
        <v>0.000260218500614</v>
      </c>
      <c r="Z843" s="126">
        <v>-1.65453697475107</v>
      </c>
      <c r="AA843" s="12"/>
    </row>
    <row r="844" ht="12.75" customHeight="1">
      <c r="A844" t="s" s="117">
        <v>1853</v>
      </c>
      <c r="B844" t="s" s="118">
        <v>1854</v>
      </c>
      <c r="C844" t="s" s="118">
        <v>247</v>
      </c>
      <c r="D844" t="s" s="118">
        <v>310</v>
      </c>
      <c r="E844" s="119">
        <v>28.4895858789638</v>
      </c>
      <c r="F844" s="119">
        <v>12.7655296829824</v>
      </c>
      <c r="G844" s="119">
        <v>41.2551155619462</v>
      </c>
      <c r="H844" s="119">
        <v>57.9074684520473</v>
      </c>
      <c r="I844" s="120">
        <v>40</v>
      </c>
      <c r="J844" s="121">
        <v>40.5230646839612</v>
      </c>
      <c r="K844" s="119">
        <v>40.5230646839612</v>
      </c>
      <c r="L844" s="121">
        <v>1.44119595650052</v>
      </c>
      <c r="M844" s="119">
        <v>0.032678362815</v>
      </c>
      <c r="N844" s="119">
        <v>1.40851759368552</v>
      </c>
      <c r="O844" s="121">
        <v>0</v>
      </c>
      <c r="P844" s="119">
        <v>0</v>
      </c>
      <c r="Q844" s="119">
        <v>0</v>
      </c>
      <c r="R844" s="119">
        <v>0</v>
      </c>
      <c r="S844" s="119">
        <v>0</v>
      </c>
      <c r="T844" s="119">
        <v>0</v>
      </c>
      <c r="U844" s="121">
        <v>-13.4746747614979</v>
      </c>
      <c r="V844" s="119">
        <v>0.078494920050</v>
      </c>
      <c r="W844" s="119">
        <v>0.000325917495924151</v>
      </c>
      <c r="X844" s="119">
        <v>0.506905912805213</v>
      </c>
      <c r="Y844" s="119">
        <v>0.00177652827322248</v>
      </c>
      <c r="Z844" s="122">
        <v>-14.0621780401223</v>
      </c>
      <c r="AA844" s="12"/>
    </row>
    <row r="845" ht="12.75" customHeight="1">
      <c r="A845" t="s" s="117">
        <v>110</v>
      </c>
      <c r="B845" t="s" s="123">
        <v>1855</v>
      </c>
      <c r="C845" t="s" s="123">
        <v>247</v>
      </c>
      <c r="D845" t="s" s="123">
        <v>310</v>
      </c>
      <c r="E845" s="124">
        <v>1.20794881117823</v>
      </c>
      <c r="F845" s="124">
        <v>0.489542435822192</v>
      </c>
      <c r="G845" s="124">
        <v>1.69749124700042</v>
      </c>
      <c r="H845" s="124">
        <v>7.65652839244166</v>
      </c>
      <c r="I845" s="125">
        <v>20</v>
      </c>
      <c r="J845" s="121">
        <v>1.54080475279675</v>
      </c>
      <c r="K845" s="124">
        <v>1.54080475279675</v>
      </c>
      <c r="L845" s="121">
        <v>0.0540407208140638</v>
      </c>
      <c r="M845" s="124">
        <v>0.006512330875275</v>
      </c>
      <c r="N845" s="124">
        <v>0.0475283899387888</v>
      </c>
      <c r="O845" s="121">
        <v>0</v>
      </c>
      <c r="P845" s="124">
        <v>0</v>
      </c>
      <c r="Q845" s="124">
        <v>0</v>
      </c>
      <c r="R845" s="124">
        <v>0</v>
      </c>
      <c r="S845" s="124">
        <v>0</v>
      </c>
      <c r="T845" s="124">
        <v>0</v>
      </c>
      <c r="U845" s="121">
        <v>-0.386896662432587</v>
      </c>
      <c r="V845" s="124">
        <v>0</v>
      </c>
      <c r="W845" s="124">
        <v>5.39076278008875e-05</v>
      </c>
      <c r="X845" s="124">
        <v>0.036688834997156</v>
      </c>
      <c r="Y845" s="124">
        <v>0.00021983832931</v>
      </c>
      <c r="Z845" s="126">
        <v>-0.423859243386853</v>
      </c>
      <c r="AA845" s="12"/>
    </row>
    <row r="846" ht="12.75" customHeight="1">
      <c r="A846" t="s" s="117">
        <v>1856</v>
      </c>
      <c r="B846" t="s" s="118">
        <v>1857</v>
      </c>
      <c r="C846" t="s" s="118">
        <v>247</v>
      </c>
      <c r="D846" t="s" s="118">
        <v>310</v>
      </c>
      <c r="E846" s="119">
        <v>0.436132804705568</v>
      </c>
      <c r="F846" s="119">
        <v>0.188389379150705</v>
      </c>
      <c r="G846" s="119">
        <v>0.624522183856273</v>
      </c>
      <c r="H846" s="119">
        <v>6.06612641588733</v>
      </c>
      <c r="I846" s="120">
        <v>40</v>
      </c>
      <c r="J846" s="121">
        <v>0.2416484164529</v>
      </c>
      <c r="K846" s="119">
        <v>0.2416484164529</v>
      </c>
      <c r="L846" s="121">
        <v>0.185162898645288</v>
      </c>
      <c r="M846" s="119">
        <v>0.000583542193125</v>
      </c>
      <c r="N846" s="119">
        <v>0.184579356452163</v>
      </c>
      <c r="O846" s="121">
        <v>0</v>
      </c>
      <c r="P846" s="119">
        <v>0</v>
      </c>
      <c r="Q846" s="119">
        <v>0</v>
      </c>
      <c r="R846" s="119">
        <v>0</v>
      </c>
      <c r="S846" s="119">
        <v>0</v>
      </c>
      <c r="T846" s="119">
        <v>0</v>
      </c>
      <c r="U846" s="121">
        <v>0.009321489607379749</v>
      </c>
      <c r="V846" s="119">
        <v>0.176575051525</v>
      </c>
      <c r="W846" s="119">
        <v>8.231835204350001e-06</v>
      </c>
      <c r="X846" s="119">
        <v>0.024555991488546</v>
      </c>
      <c r="Y846" s="119">
        <v>1.3982269008e-05</v>
      </c>
      <c r="Z846" s="122">
        <v>-0.191831767510379</v>
      </c>
      <c r="AA846" s="12"/>
    </row>
    <row r="847" ht="12.75" customHeight="1">
      <c r="A847" t="s" s="117">
        <v>103</v>
      </c>
      <c r="B847" t="s" s="123">
        <v>1858</v>
      </c>
      <c r="C847" t="s" s="123">
        <v>374</v>
      </c>
      <c r="D847" t="s" s="123">
        <v>310</v>
      </c>
      <c r="E847" s="124">
        <v>3476.602733724360</v>
      </c>
      <c r="F847" s="124">
        <v>1115.492613927920</v>
      </c>
      <c r="G847" s="124">
        <v>4592.095347652280</v>
      </c>
      <c r="H847" s="124">
        <v>5970.180541018740</v>
      </c>
      <c r="I847" s="125">
        <v>20</v>
      </c>
      <c r="J847" s="121">
        <v>3294.599567727440</v>
      </c>
      <c r="K847" s="124">
        <v>3294.599567727440</v>
      </c>
      <c r="L847" s="121">
        <v>149.816428222612</v>
      </c>
      <c r="M847" s="124">
        <v>1.633918140750</v>
      </c>
      <c r="N847" s="124">
        <v>148.182510081862</v>
      </c>
      <c r="O847" s="121">
        <v>241.039879807050</v>
      </c>
      <c r="P847" s="124">
        <v>0</v>
      </c>
      <c r="Q847" s="124">
        <v>241.039879807050</v>
      </c>
      <c r="R847" s="124">
        <v>0</v>
      </c>
      <c r="S847" s="124">
        <v>0</v>
      </c>
      <c r="T847" s="124">
        <v>0</v>
      </c>
      <c r="U847" s="121">
        <v>-208.853142032742</v>
      </c>
      <c r="V847" s="124">
        <v>29.5172656731</v>
      </c>
      <c r="W847" s="124">
        <v>0.011465748233023</v>
      </c>
      <c r="X847" s="124">
        <v>3.28938862637973</v>
      </c>
      <c r="Y847" s="124">
        <v>0.034569535942515</v>
      </c>
      <c r="Z847" s="126">
        <v>-241.705831616398</v>
      </c>
      <c r="AA847" s="12"/>
    </row>
    <row r="848" ht="12.75" customHeight="1">
      <c r="A848" t="s" s="117">
        <v>1859</v>
      </c>
      <c r="B848" t="s" s="118">
        <v>1860</v>
      </c>
      <c r="C848" t="s" s="118">
        <v>374</v>
      </c>
      <c r="D848" t="s" s="118">
        <v>310</v>
      </c>
      <c r="E848" s="119">
        <v>4831.641081133690</v>
      </c>
      <c r="F848" s="119">
        <v>1553.080735122090</v>
      </c>
      <c r="G848" s="119">
        <v>6384.721816255780</v>
      </c>
      <c r="H848" s="119">
        <v>7211.443677358250</v>
      </c>
      <c r="I848" s="120">
        <v>20</v>
      </c>
      <c r="J848" s="121">
        <v>4706.5708110392</v>
      </c>
      <c r="K848" s="119">
        <v>4706.5708110392</v>
      </c>
      <c r="L848" s="121">
        <v>192.939773828868</v>
      </c>
      <c r="M848" s="119">
        <v>2.3341687725</v>
      </c>
      <c r="N848" s="119">
        <v>190.605605056368</v>
      </c>
      <c r="O848" s="121">
        <v>243.1406317023</v>
      </c>
      <c r="P848" s="119">
        <v>0</v>
      </c>
      <c r="Q848" s="119">
        <v>243.1406317023</v>
      </c>
      <c r="R848" s="119">
        <v>0</v>
      </c>
      <c r="S848" s="119">
        <v>0</v>
      </c>
      <c r="T848" s="119">
        <v>0</v>
      </c>
      <c r="U848" s="121">
        <v>-311.010135436673</v>
      </c>
      <c r="V848" s="119">
        <v>29.5172656731</v>
      </c>
      <c r="W848" s="119">
        <v>0.01637964033289</v>
      </c>
      <c r="X848" s="119">
        <v>4.6991266091139</v>
      </c>
      <c r="Y848" s="119">
        <v>0.05158953444595</v>
      </c>
      <c r="Z848" s="122">
        <v>-345.294496893666</v>
      </c>
      <c r="AA848" s="12"/>
    </row>
    <row r="849" ht="12.75" customHeight="1">
      <c r="A849" t="s" s="117">
        <v>51</v>
      </c>
      <c r="B849" t="s" s="123">
        <v>1861</v>
      </c>
      <c r="C849" t="s" s="123">
        <v>374</v>
      </c>
      <c r="D849" t="s" s="123">
        <v>310</v>
      </c>
      <c r="E849" s="124">
        <v>2570.822469180110</v>
      </c>
      <c r="F849" s="124">
        <v>1678.218623853690</v>
      </c>
      <c r="G849" s="124">
        <v>4249.041093033790</v>
      </c>
      <c r="H849" s="124">
        <v>15716.0431442408</v>
      </c>
      <c r="I849" s="125">
        <v>30</v>
      </c>
      <c r="J849" s="121">
        <v>5286.411390475710</v>
      </c>
      <c r="K849" s="124">
        <v>5286.411390475710</v>
      </c>
      <c r="L849" s="121">
        <v>222.810240289896</v>
      </c>
      <c r="M849" s="124">
        <v>14.519463432459</v>
      </c>
      <c r="N849" s="124">
        <v>208.290776857437</v>
      </c>
      <c r="O849" s="121">
        <v>0</v>
      </c>
      <c r="P849" s="124">
        <v>0</v>
      </c>
      <c r="Q849" s="124">
        <v>0</v>
      </c>
      <c r="R849" s="124">
        <v>0</v>
      </c>
      <c r="S849" s="124">
        <v>0</v>
      </c>
      <c r="T849" s="124">
        <v>0</v>
      </c>
      <c r="U849" s="121">
        <v>-2938.3991615855</v>
      </c>
      <c r="V849" s="124">
        <v>55.165643188488</v>
      </c>
      <c r="W849" s="124">
        <v>0.115598619179302</v>
      </c>
      <c r="X849" s="124">
        <v>28.8255960738018</v>
      </c>
      <c r="Y849" s="124">
        <v>0.73338857715985</v>
      </c>
      <c r="Z849" s="126">
        <v>-3023.239388044130</v>
      </c>
      <c r="AA849" s="12"/>
    </row>
    <row r="850" ht="12.75" customHeight="1">
      <c r="A850" t="s" s="117">
        <v>58</v>
      </c>
      <c r="B850" t="s" s="118">
        <v>1862</v>
      </c>
      <c r="C850" t="s" s="118">
        <v>374</v>
      </c>
      <c r="D850" t="s" s="118">
        <v>310</v>
      </c>
      <c r="E850" s="119">
        <v>4257.186934640160</v>
      </c>
      <c r="F850" s="119">
        <v>1531.697966822990</v>
      </c>
      <c r="G850" s="119">
        <v>5788.884901463150</v>
      </c>
      <c r="H850" s="119">
        <v>34647.8015812635</v>
      </c>
      <c r="I850" s="120">
        <v>30</v>
      </c>
      <c r="J850" s="121">
        <v>4820.236222047440</v>
      </c>
      <c r="K850" s="119">
        <v>4820.236222047440</v>
      </c>
      <c r="L850" s="121">
        <v>181.152607988369</v>
      </c>
      <c r="M850" s="119">
        <v>10.6639534791067</v>
      </c>
      <c r="N850" s="119">
        <v>170.488654509263</v>
      </c>
      <c r="O850" s="121">
        <v>0</v>
      </c>
      <c r="P850" s="119">
        <v>0</v>
      </c>
      <c r="Q850" s="119">
        <v>0</v>
      </c>
      <c r="R850" s="119">
        <v>0</v>
      </c>
      <c r="S850" s="119">
        <v>0</v>
      </c>
      <c r="T850" s="119">
        <v>0</v>
      </c>
      <c r="U850" s="121">
        <v>-744.201895395650</v>
      </c>
      <c r="V850" s="119">
        <v>23.1273438646</v>
      </c>
      <c r="W850" s="119">
        <v>0.094731673206957</v>
      </c>
      <c r="X850" s="119">
        <v>80.330418872297</v>
      </c>
      <c r="Y850" s="119">
        <v>0.71836208336597</v>
      </c>
      <c r="Z850" s="122">
        <v>-848.472751889120</v>
      </c>
      <c r="AA850" s="12"/>
    </row>
    <row r="851" ht="12.75" customHeight="1">
      <c r="A851" t="s" s="117">
        <v>1863</v>
      </c>
      <c r="B851" t="s" s="123">
        <v>1864</v>
      </c>
      <c r="C851" t="s" s="123">
        <v>374</v>
      </c>
      <c r="D851" t="s" s="123">
        <v>310</v>
      </c>
      <c r="E851" s="124">
        <v>14.0603757123383</v>
      </c>
      <c r="F851" s="124">
        <v>5.52994217820742</v>
      </c>
      <c r="G851" s="124">
        <v>19.5903178905457</v>
      </c>
      <c r="H851" s="124">
        <v>90.0856294354936</v>
      </c>
      <c r="I851" s="125">
        <v>20</v>
      </c>
      <c r="J851" s="121">
        <v>16.6882535160457</v>
      </c>
      <c r="K851" s="124">
        <v>16.6882535160457</v>
      </c>
      <c r="L851" s="121">
        <v>1.4049719108499</v>
      </c>
      <c r="M851" s="124">
        <v>0.023318346037275</v>
      </c>
      <c r="N851" s="124">
        <v>1.38165356481262</v>
      </c>
      <c r="O851" s="121">
        <v>0.14574689699092</v>
      </c>
      <c r="P851" s="124">
        <v>0</v>
      </c>
      <c r="Q851" s="124">
        <v>0.14574689699092</v>
      </c>
      <c r="R851" s="124">
        <v>0</v>
      </c>
      <c r="S851" s="124">
        <v>0</v>
      </c>
      <c r="T851" s="124">
        <v>0</v>
      </c>
      <c r="U851" s="121">
        <v>-4.17859661154819</v>
      </c>
      <c r="V851" s="124">
        <v>0</v>
      </c>
      <c r="W851" s="124">
        <v>0.00025465470085472</v>
      </c>
      <c r="X851" s="124">
        <v>0.179771656360251</v>
      </c>
      <c r="Y851" s="124">
        <v>0.0141412266099483</v>
      </c>
      <c r="Z851" s="126">
        <v>-4.37276414921924</v>
      </c>
      <c r="AA851" s="12"/>
    </row>
    <row r="852" ht="12.75" customHeight="1">
      <c r="A852" t="s" s="117">
        <v>1865</v>
      </c>
      <c r="B852" t="s" s="118">
        <v>1866</v>
      </c>
      <c r="C852" t="s" s="118">
        <v>374</v>
      </c>
      <c r="D852" t="s" s="118">
        <v>310</v>
      </c>
      <c r="E852" s="119">
        <v>9.227838777740899</v>
      </c>
      <c r="F852" s="119">
        <v>3.62534479763484</v>
      </c>
      <c r="G852" s="119">
        <v>12.8531835753757</v>
      </c>
      <c r="H852" s="119">
        <v>45.2880364902435</v>
      </c>
      <c r="I852" s="120">
        <v>20</v>
      </c>
      <c r="J852" s="121">
        <v>10.693138715180</v>
      </c>
      <c r="K852" s="119">
        <v>10.693138715180</v>
      </c>
      <c r="L852" s="121">
        <v>1.20899563361643</v>
      </c>
      <c r="M852" s="119">
        <v>0.012254386055625</v>
      </c>
      <c r="N852" s="119">
        <v>1.1967412475608</v>
      </c>
      <c r="O852" s="121">
        <v>0.145745439667695</v>
      </c>
      <c r="P852" s="119">
        <v>0</v>
      </c>
      <c r="Q852" s="119">
        <v>0.145745439667695</v>
      </c>
      <c r="R852" s="119">
        <v>0</v>
      </c>
      <c r="S852" s="119">
        <v>0</v>
      </c>
      <c r="T852" s="119">
        <v>0</v>
      </c>
      <c r="U852" s="121">
        <v>-2.82004101072322</v>
      </c>
      <c r="V852" s="119">
        <v>0</v>
      </c>
      <c r="W852" s="119">
        <v>0.000127708597993535</v>
      </c>
      <c r="X852" s="119">
        <v>0.0301146985926244</v>
      </c>
      <c r="Y852" s="119">
        <v>0.00635998293387</v>
      </c>
      <c r="Z852" s="122">
        <v>-2.85664340084771</v>
      </c>
      <c r="AA852" s="12"/>
    </row>
    <row r="853" ht="12.75" customHeight="1">
      <c r="A853" t="s" s="117">
        <v>98</v>
      </c>
      <c r="B853" t="s" s="123">
        <v>1867</v>
      </c>
      <c r="C853" t="s" s="123">
        <v>247</v>
      </c>
      <c r="D853" t="s" s="123">
        <v>310</v>
      </c>
      <c r="E853" s="124">
        <v>1.12175524542552</v>
      </c>
      <c r="F853" s="124">
        <v>0.405588152415274</v>
      </c>
      <c r="G853" s="124">
        <v>1.5273433978408</v>
      </c>
      <c r="H853" s="124">
        <v>6.20999601551653</v>
      </c>
      <c r="I853" s="125">
        <v>40</v>
      </c>
      <c r="J853" s="121">
        <v>0.93711860001995</v>
      </c>
      <c r="K853" s="124">
        <v>0.93711860001995</v>
      </c>
      <c r="L853" s="121">
        <v>0.206611953507343</v>
      </c>
      <c r="M853" s="124">
        <v>0.0009453383528625</v>
      </c>
      <c r="N853" s="124">
        <v>0.205666615154481</v>
      </c>
      <c r="O853" s="121">
        <v>0</v>
      </c>
      <c r="P853" s="124">
        <v>0</v>
      </c>
      <c r="Q853" s="124">
        <v>0</v>
      </c>
      <c r="R853" s="124">
        <v>0</v>
      </c>
      <c r="S853" s="124">
        <v>0</v>
      </c>
      <c r="T853" s="124">
        <v>0</v>
      </c>
      <c r="U853" s="121">
        <v>-0.0219753081017712</v>
      </c>
      <c r="V853" s="124">
        <v>0.176575051525</v>
      </c>
      <c r="W853" s="124">
        <v>1.231818666874e-05</v>
      </c>
      <c r="X853" s="124">
        <v>0.0316068230045008</v>
      </c>
      <c r="Y853" s="124">
        <v>3.5708085368e-05</v>
      </c>
      <c r="Z853" s="126">
        <v>-0.230205208903309</v>
      </c>
      <c r="AA853" s="12"/>
    </row>
    <row r="854" ht="12.75" customHeight="1">
      <c r="A854" t="s" s="117">
        <v>1868</v>
      </c>
      <c r="B854" t="s" s="118">
        <v>1869</v>
      </c>
      <c r="C854" t="s" s="118">
        <v>243</v>
      </c>
      <c r="D854" t="s" s="118">
        <v>310</v>
      </c>
      <c r="E854" s="119">
        <v>0.362559209004169</v>
      </c>
      <c r="F854" s="119">
        <v>0.11258133017686</v>
      </c>
      <c r="G854" s="119">
        <v>0.475140539181029</v>
      </c>
      <c r="H854" s="119">
        <v>5.19785162820568</v>
      </c>
      <c r="I854" s="120">
        <v>999</v>
      </c>
      <c r="J854" s="121">
        <v>0.070053131304</v>
      </c>
      <c r="K854" s="119">
        <v>0.070053131304</v>
      </c>
      <c r="L854" s="121">
        <v>0.159059560279293</v>
      </c>
      <c r="M854" s="119">
        <v>0.0004306866282</v>
      </c>
      <c r="N854" s="119">
        <v>0.158628873651093</v>
      </c>
      <c r="O854" s="121">
        <v>0</v>
      </c>
      <c r="P854" s="119">
        <v>0</v>
      </c>
      <c r="Q854" s="119">
        <v>0</v>
      </c>
      <c r="R854" s="119">
        <v>0</v>
      </c>
      <c r="S854" s="119">
        <v>0</v>
      </c>
      <c r="T854" s="119">
        <v>0</v>
      </c>
      <c r="U854" s="121">
        <v>0.133446517420875</v>
      </c>
      <c r="V854" s="119">
        <v>0.1078797768234</v>
      </c>
      <c r="W854" s="119">
        <v>0.0002314940626575</v>
      </c>
      <c r="X854" s="119">
        <v>0.03804712320825</v>
      </c>
      <c r="Y854" s="119">
        <v>0</v>
      </c>
      <c r="Z854" s="122">
        <v>-0.012711876673432</v>
      </c>
      <c r="AA854" s="12"/>
    </row>
    <row r="855" ht="12.75" customHeight="1">
      <c r="A855" t="s" s="117">
        <v>1870</v>
      </c>
      <c r="B855" t="s" s="123">
        <v>1871</v>
      </c>
      <c r="C855" t="s" s="123">
        <v>243</v>
      </c>
      <c r="D855" t="s" s="123">
        <v>310</v>
      </c>
      <c r="E855" s="124">
        <v>0.603204550700763</v>
      </c>
      <c r="F855" s="124">
        <v>0.188038074123721</v>
      </c>
      <c r="G855" s="124">
        <v>0.791242624824483</v>
      </c>
      <c r="H855" s="124">
        <v>6.70160326081617</v>
      </c>
      <c r="I855" s="125">
        <v>999</v>
      </c>
      <c r="J855" s="121">
        <v>0.316467773307</v>
      </c>
      <c r="K855" s="124">
        <v>0.316467773307</v>
      </c>
      <c r="L855" s="121">
        <v>0.166385457458757</v>
      </c>
      <c r="M855" s="124">
        <v>0.0004306866282</v>
      </c>
      <c r="N855" s="124">
        <v>0.165954770830557</v>
      </c>
      <c r="O855" s="121">
        <v>0</v>
      </c>
      <c r="P855" s="124">
        <v>0</v>
      </c>
      <c r="Q855" s="124">
        <v>0</v>
      </c>
      <c r="R855" s="124">
        <v>0</v>
      </c>
      <c r="S855" s="124">
        <v>0</v>
      </c>
      <c r="T855" s="124">
        <v>0</v>
      </c>
      <c r="U855" s="121">
        <v>0.120351319935006</v>
      </c>
      <c r="V855" s="124">
        <v>0.1078797768234</v>
      </c>
      <c r="W855" s="124">
        <v>0.0002314940626575</v>
      </c>
      <c r="X855" s="124">
        <v>0.03582905385405</v>
      </c>
      <c r="Y855" s="124">
        <v>0</v>
      </c>
      <c r="Z855" s="126">
        <v>-0.023589004805102</v>
      </c>
      <c r="AA855" s="12"/>
    </row>
    <row r="856" ht="12.75" customHeight="1">
      <c r="A856" t="s" s="117">
        <v>1872</v>
      </c>
      <c r="B856" t="s" s="118">
        <v>1871</v>
      </c>
      <c r="C856" t="s" s="118">
        <v>243</v>
      </c>
      <c r="D856" t="s" s="118">
        <v>310</v>
      </c>
      <c r="E856" s="119">
        <v>0.388159748428757</v>
      </c>
      <c r="F856" s="119">
        <v>0.122474941413915</v>
      </c>
      <c r="G856" s="119">
        <v>0.510634689842672</v>
      </c>
      <c r="H856" s="119">
        <v>5.57793716538345</v>
      </c>
      <c r="I856" s="120">
        <v>999</v>
      </c>
      <c r="J856" s="121">
        <v>0.097681408986</v>
      </c>
      <c r="K856" s="119">
        <v>0.097681408986</v>
      </c>
      <c r="L856" s="121">
        <v>0.160020105021421</v>
      </c>
      <c r="M856" s="119">
        <v>0.0004306866282</v>
      </c>
      <c r="N856" s="119">
        <v>0.159589418393221</v>
      </c>
      <c r="O856" s="121">
        <v>0</v>
      </c>
      <c r="P856" s="119">
        <v>0</v>
      </c>
      <c r="Q856" s="119">
        <v>0</v>
      </c>
      <c r="R856" s="119">
        <v>0</v>
      </c>
      <c r="S856" s="119">
        <v>0</v>
      </c>
      <c r="T856" s="119">
        <v>0</v>
      </c>
      <c r="U856" s="121">
        <v>0.130458234421336</v>
      </c>
      <c r="V856" s="119">
        <v>0.1078797768234</v>
      </c>
      <c r="W856" s="119">
        <v>0.00040197418632</v>
      </c>
      <c r="X856" s="119">
        <v>0.04203720445332</v>
      </c>
      <c r="Y856" s="119">
        <v>0.0002293190202</v>
      </c>
      <c r="Z856" s="122">
        <v>-0.020090040061904</v>
      </c>
      <c r="AA856" s="12"/>
    </row>
    <row r="857" ht="12.75" customHeight="1">
      <c r="A857" t="s" s="117">
        <v>1873</v>
      </c>
      <c r="B857" t="s" s="123">
        <v>1874</v>
      </c>
      <c r="C857" t="s" s="123">
        <v>374</v>
      </c>
      <c r="D857" t="s" s="123">
        <v>310</v>
      </c>
      <c r="E857" s="124">
        <v>14.3505801324022</v>
      </c>
      <c r="F857" s="124">
        <v>5.93479121427129</v>
      </c>
      <c r="G857" s="124">
        <v>20.2853713466735</v>
      </c>
      <c r="H857" s="124">
        <v>186.493944588089</v>
      </c>
      <c r="I857" s="125">
        <v>40</v>
      </c>
      <c r="J857" s="121">
        <v>9.664679895250</v>
      </c>
      <c r="K857" s="124">
        <v>9.664679895250</v>
      </c>
      <c r="L857" s="121">
        <v>3.96235498584181</v>
      </c>
      <c r="M857" s="124">
        <v>0.0957009196725</v>
      </c>
      <c r="N857" s="124">
        <v>3.86665406616931</v>
      </c>
      <c r="O857" s="121">
        <v>0</v>
      </c>
      <c r="P857" s="124">
        <v>0</v>
      </c>
      <c r="Q857" s="124">
        <v>0</v>
      </c>
      <c r="R857" s="124">
        <v>0</v>
      </c>
      <c r="S857" s="124">
        <v>0</v>
      </c>
      <c r="T857" s="124">
        <v>0</v>
      </c>
      <c r="U857" s="121">
        <v>0.723545251310362</v>
      </c>
      <c r="V857" s="124">
        <v>3.493994423</v>
      </c>
      <c r="W857" s="124">
        <v>0.055280897095375</v>
      </c>
      <c r="X857" s="124">
        <v>2.605397407007</v>
      </c>
      <c r="Y857" s="124">
        <v>0.00092898661875</v>
      </c>
      <c r="Z857" s="126">
        <v>-5.43205646241076</v>
      </c>
      <c r="AA857" s="12"/>
    </row>
    <row r="858" ht="12.75" customHeight="1">
      <c r="A858" t="s" s="117">
        <v>1875</v>
      </c>
      <c r="B858" t="s" s="118">
        <v>1876</v>
      </c>
      <c r="C858" t="s" s="118">
        <v>374</v>
      </c>
      <c r="D858" t="s" s="118">
        <v>310</v>
      </c>
      <c r="E858" s="119">
        <v>14.3189485791747</v>
      </c>
      <c r="F858" s="119">
        <v>5.82013781595351</v>
      </c>
      <c r="G858" s="119">
        <v>20.1390863951282</v>
      </c>
      <c r="H858" s="119">
        <v>183.791963592122</v>
      </c>
      <c r="I858" s="120">
        <v>40</v>
      </c>
      <c r="J858" s="121">
        <v>9.665436662930</v>
      </c>
      <c r="K858" s="119">
        <v>9.665436662930</v>
      </c>
      <c r="L858" s="121">
        <v>3.9512235883892</v>
      </c>
      <c r="M858" s="119">
        <v>0.0957009196725</v>
      </c>
      <c r="N858" s="119">
        <v>3.8555226687167</v>
      </c>
      <c r="O858" s="121">
        <v>0</v>
      </c>
      <c r="P858" s="119">
        <v>0</v>
      </c>
      <c r="Q858" s="119">
        <v>0</v>
      </c>
      <c r="R858" s="119">
        <v>0</v>
      </c>
      <c r="S858" s="119">
        <v>0</v>
      </c>
      <c r="T858" s="119">
        <v>0</v>
      </c>
      <c r="U858" s="121">
        <v>0.702288327855525</v>
      </c>
      <c r="V858" s="119">
        <v>3.493994423</v>
      </c>
      <c r="W858" s="119">
        <v>0.055280897095375</v>
      </c>
      <c r="X858" s="119">
        <v>2.2335940575734</v>
      </c>
      <c r="Y858" s="119">
        <v>0.00092898661875</v>
      </c>
      <c r="Z858" s="122">
        <v>-5.081510036432</v>
      </c>
      <c r="AA858" s="12"/>
    </row>
    <row r="859" ht="12.75" customHeight="1">
      <c r="A859" t="s" s="117">
        <v>366</v>
      </c>
      <c r="B859" t="s" s="123">
        <v>1877</v>
      </c>
      <c r="C859" t="s" s="123">
        <v>247</v>
      </c>
      <c r="D859" t="s" s="123">
        <v>310</v>
      </c>
      <c r="E859" s="124">
        <v>15.0204067231202</v>
      </c>
      <c r="F859" s="124">
        <v>5.42449398862531</v>
      </c>
      <c r="G859" s="124">
        <v>20.4449007117455</v>
      </c>
      <c r="H859" s="124">
        <v>186.098642541883</v>
      </c>
      <c r="I859" s="125">
        <v>50</v>
      </c>
      <c r="J859" s="121">
        <v>11.7028611437444</v>
      </c>
      <c r="K859" s="124">
        <v>11.7028611437444</v>
      </c>
      <c r="L859" s="121">
        <v>4.72243605558255</v>
      </c>
      <c r="M859" s="124">
        <v>2.4385528000062</v>
      </c>
      <c r="N859" s="124">
        <v>2.28388325557635</v>
      </c>
      <c r="O859" s="121">
        <v>0</v>
      </c>
      <c r="P859" s="124">
        <v>0</v>
      </c>
      <c r="Q859" s="124">
        <v>0</v>
      </c>
      <c r="R859" s="124">
        <v>0</v>
      </c>
      <c r="S859" s="124">
        <v>0</v>
      </c>
      <c r="T859" s="124">
        <v>0</v>
      </c>
      <c r="U859" s="121">
        <v>-1.40489047620673</v>
      </c>
      <c r="V859" s="124">
        <v>0.559039107680</v>
      </c>
      <c r="W859" s="124">
        <v>0.8177129290828919</v>
      </c>
      <c r="X859" s="124">
        <v>0.254253855702898</v>
      </c>
      <c r="Y859" s="124">
        <v>0.025342818458223</v>
      </c>
      <c r="Z859" s="126">
        <v>-3.06123918713074</v>
      </c>
      <c r="AA859" s="12"/>
    </row>
    <row r="860" ht="12.75" customHeight="1">
      <c r="A860" t="s" s="117">
        <v>1878</v>
      </c>
      <c r="B860" t="s" s="118">
        <v>1879</v>
      </c>
      <c r="C860" t="s" s="118">
        <v>243</v>
      </c>
      <c r="D860" t="s" s="118">
        <v>310</v>
      </c>
      <c r="E860" s="119">
        <v>38.280092592926</v>
      </c>
      <c r="F860" s="119">
        <v>46.5857737615417</v>
      </c>
      <c r="G860" s="119">
        <v>84.8658663544678</v>
      </c>
      <c r="H860" s="119">
        <v>91.5566086427278</v>
      </c>
      <c r="I860" s="120">
        <v>30</v>
      </c>
      <c r="J860" s="121">
        <v>150.740493955806</v>
      </c>
      <c r="K860" s="119">
        <v>150.740493955806</v>
      </c>
      <c r="L860" s="121">
        <v>4.43234045137884</v>
      </c>
      <c r="M860" s="119">
        <v>0.0480838767135</v>
      </c>
      <c r="N860" s="119">
        <v>4.38425657466534</v>
      </c>
      <c r="O860" s="121">
        <v>0</v>
      </c>
      <c r="P860" s="119">
        <v>0</v>
      </c>
      <c r="Q860" s="119">
        <v>0</v>
      </c>
      <c r="R860" s="119">
        <v>0</v>
      </c>
      <c r="S860" s="119">
        <v>0</v>
      </c>
      <c r="T860" s="119">
        <v>0</v>
      </c>
      <c r="U860" s="121">
        <v>-116.892741814258</v>
      </c>
      <c r="V860" s="119">
        <v>0</v>
      </c>
      <c r="W860" s="119">
        <v>0.018432152740175</v>
      </c>
      <c r="X860" s="119">
        <v>0.09387432306646</v>
      </c>
      <c r="Y860" s="119">
        <v>0.00076548497385</v>
      </c>
      <c r="Z860" s="122">
        <v>-117.005813775039</v>
      </c>
      <c r="AA860" s="12"/>
    </row>
    <row r="861" ht="12.75" customHeight="1">
      <c r="A861" t="s" s="117">
        <v>1880</v>
      </c>
      <c r="B861" t="s" s="123">
        <v>1881</v>
      </c>
      <c r="C861" t="s" s="123">
        <v>243</v>
      </c>
      <c r="D861" t="s" s="123">
        <v>310</v>
      </c>
      <c r="E861" s="124">
        <v>1.53286376275115</v>
      </c>
      <c r="F861" s="124">
        <v>0.926102589922933</v>
      </c>
      <c r="G861" s="124">
        <v>2.45896635267408</v>
      </c>
      <c r="H861" s="124">
        <v>19.8132856672543</v>
      </c>
      <c r="I861" s="125">
        <v>30</v>
      </c>
      <c r="J861" s="121">
        <v>2.5861925092842</v>
      </c>
      <c r="K861" s="124">
        <v>2.5861925092842</v>
      </c>
      <c r="L861" s="121">
        <v>0.204276419747867</v>
      </c>
      <c r="M861" s="124">
        <v>0.118739165457075</v>
      </c>
      <c r="N861" s="124">
        <v>0.0855372542907917</v>
      </c>
      <c r="O861" s="121">
        <v>0</v>
      </c>
      <c r="P861" s="124">
        <v>0</v>
      </c>
      <c r="Q861" s="124">
        <v>0</v>
      </c>
      <c r="R861" s="124">
        <v>0</v>
      </c>
      <c r="S861" s="124">
        <v>0</v>
      </c>
      <c r="T861" s="124">
        <v>0</v>
      </c>
      <c r="U861" s="121">
        <v>-1.25760516628092</v>
      </c>
      <c r="V861" s="124">
        <v>0</v>
      </c>
      <c r="W861" s="124">
        <v>0.104886262820416</v>
      </c>
      <c r="X861" s="124">
        <v>0.178877293766839</v>
      </c>
      <c r="Y861" s="124">
        <v>0.012776024790425</v>
      </c>
      <c r="Z861" s="126">
        <v>-1.5541447476586</v>
      </c>
      <c r="AA861" s="12"/>
    </row>
    <row r="862" ht="12.75" customHeight="1">
      <c r="A862" t="s" s="117">
        <v>1882</v>
      </c>
      <c r="B862" t="s" s="118">
        <v>1883</v>
      </c>
      <c r="C862" t="s" s="118">
        <v>243</v>
      </c>
      <c r="D862" t="s" s="118">
        <v>310</v>
      </c>
      <c r="E862" s="119">
        <v>13.5255058350327</v>
      </c>
      <c r="F862" s="119">
        <v>4.23254869574888</v>
      </c>
      <c r="G862" s="119">
        <v>17.7580545307816</v>
      </c>
      <c r="H862" s="119">
        <v>133.864287325125</v>
      </c>
      <c r="I862" s="120">
        <v>30</v>
      </c>
      <c r="J862" s="121">
        <v>1.1681576160422</v>
      </c>
      <c r="K862" s="119">
        <v>1.1681576160422</v>
      </c>
      <c r="L862" s="121">
        <v>10.7036975132804</v>
      </c>
      <c r="M862" s="119">
        <v>0.0445359401793</v>
      </c>
      <c r="N862" s="119">
        <v>10.6591615731011</v>
      </c>
      <c r="O862" s="121">
        <v>0</v>
      </c>
      <c r="P862" s="119">
        <v>0</v>
      </c>
      <c r="Q862" s="119">
        <v>0</v>
      </c>
      <c r="R862" s="119">
        <v>0</v>
      </c>
      <c r="S862" s="119">
        <v>0</v>
      </c>
      <c r="T862" s="119">
        <v>0</v>
      </c>
      <c r="U862" s="121">
        <v>1.65365070571013</v>
      </c>
      <c r="V862" s="119">
        <v>2.125415759433</v>
      </c>
      <c r="W862" s="119">
        <v>0.039340080491715</v>
      </c>
      <c r="X862" s="119">
        <v>0.06709217151702961</v>
      </c>
      <c r="Y862" s="119">
        <v>0.0047919511107</v>
      </c>
      <c r="Z862" s="122">
        <v>-0.582989256842316</v>
      </c>
      <c r="AA862" s="12"/>
    </row>
    <row r="863" ht="12.75" customHeight="1">
      <c r="A863" t="s" s="117">
        <v>1884</v>
      </c>
      <c r="B863" t="s" s="123">
        <v>1885</v>
      </c>
      <c r="C863" t="s" s="123">
        <v>243</v>
      </c>
      <c r="D863" t="s" s="123">
        <v>310</v>
      </c>
      <c r="E863" s="124">
        <v>38.280092592926</v>
      </c>
      <c r="F863" s="124">
        <v>46.5857737615417</v>
      </c>
      <c r="G863" s="124">
        <v>84.8658663544678</v>
      </c>
      <c r="H863" s="124">
        <v>91.5566086427278</v>
      </c>
      <c r="I863" s="125">
        <v>15</v>
      </c>
      <c r="J863" s="121">
        <v>150.740493955806</v>
      </c>
      <c r="K863" s="124">
        <v>150.740493955806</v>
      </c>
      <c r="L863" s="121">
        <v>4.43234045137884</v>
      </c>
      <c r="M863" s="124">
        <v>0.0480838767135</v>
      </c>
      <c r="N863" s="124">
        <v>4.38425657466534</v>
      </c>
      <c r="O863" s="121">
        <v>0</v>
      </c>
      <c r="P863" s="124">
        <v>0</v>
      </c>
      <c r="Q863" s="124">
        <v>0</v>
      </c>
      <c r="R863" s="124">
        <v>0</v>
      </c>
      <c r="S863" s="124">
        <v>0</v>
      </c>
      <c r="T863" s="124">
        <v>0</v>
      </c>
      <c r="U863" s="121">
        <v>-116.892741814258</v>
      </c>
      <c r="V863" s="124">
        <v>0</v>
      </c>
      <c r="W863" s="124">
        <v>0.018432152740175</v>
      </c>
      <c r="X863" s="124">
        <v>0.09387432306646</v>
      </c>
      <c r="Y863" s="124">
        <v>0.00076548497385</v>
      </c>
      <c r="Z863" s="126">
        <v>-117.005813775039</v>
      </c>
      <c r="AA863" s="12"/>
    </row>
    <row r="864" ht="12.75" customHeight="1">
      <c r="A864" t="s" s="117">
        <v>1886</v>
      </c>
      <c r="B864" t="s" s="118">
        <v>1887</v>
      </c>
      <c r="C864" t="s" s="118">
        <v>243</v>
      </c>
      <c r="D864" t="s" s="118">
        <v>310</v>
      </c>
      <c r="E864" s="119">
        <v>20.3765603158205</v>
      </c>
      <c r="F864" s="119">
        <v>6.04607491596605</v>
      </c>
      <c r="G864" s="119">
        <v>26.4226352317865</v>
      </c>
      <c r="H864" s="119">
        <v>248.899861146934</v>
      </c>
      <c r="I864" s="120">
        <v>15</v>
      </c>
      <c r="J864" s="121">
        <v>3.9195239000932</v>
      </c>
      <c r="K864" s="119">
        <v>3.9195239000932</v>
      </c>
      <c r="L864" s="121">
        <v>10.818322358101</v>
      </c>
      <c r="M864" s="119">
        <v>0.0619955225976</v>
      </c>
      <c r="N864" s="119">
        <v>10.7563268355034</v>
      </c>
      <c r="O864" s="121">
        <v>0</v>
      </c>
      <c r="P864" s="119">
        <v>0</v>
      </c>
      <c r="Q864" s="119">
        <v>0</v>
      </c>
      <c r="R864" s="119">
        <v>0</v>
      </c>
      <c r="S864" s="119">
        <v>0</v>
      </c>
      <c r="T864" s="119">
        <v>0</v>
      </c>
      <c r="U864" s="121">
        <v>5.63871405762623</v>
      </c>
      <c r="V864" s="119">
        <v>2.125415759433</v>
      </c>
      <c r="W864" s="119">
        <v>0.0498290568990725</v>
      </c>
      <c r="X864" s="119">
        <v>3.24027193702042</v>
      </c>
      <c r="Y864" s="119">
        <v>0.000219240842025</v>
      </c>
      <c r="Z864" s="122">
        <v>0.222978063431716</v>
      </c>
      <c r="AA864" s="12"/>
    </row>
    <row r="865" ht="12.75" customHeight="1">
      <c r="A865" t="s" s="117">
        <v>1888</v>
      </c>
      <c r="B865" t="s" s="123">
        <v>1889</v>
      </c>
      <c r="C865" t="s" s="123">
        <v>243</v>
      </c>
      <c r="D865" t="s" s="123">
        <v>310</v>
      </c>
      <c r="E865" s="124">
        <v>14.4259497607375</v>
      </c>
      <c r="F865" s="124">
        <v>4.62106488656915</v>
      </c>
      <c r="G865" s="124">
        <v>19.0470146473066</v>
      </c>
      <c r="H865" s="124">
        <v>143.571176476017</v>
      </c>
      <c r="I865" s="125">
        <v>15</v>
      </c>
      <c r="J865" s="121">
        <v>2.322019980625</v>
      </c>
      <c r="K865" s="124">
        <v>2.322019980625</v>
      </c>
      <c r="L865" s="121">
        <v>10.7593723444279</v>
      </c>
      <c r="M865" s="124">
        <v>0.078778196071875</v>
      </c>
      <c r="N865" s="124">
        <v>10.680594148356</v>
      </c>
      <c r="O865" s="121">
        <v>0</v>
      </c>
      <c r="P865" s="124">
        <v>0</v>
      </c>
      <c r="Q865" s="124">
        <v>0</v>
      </c>
      <c r="R865" s="124">
        <v>0</v>
      </c>
      <c r="S865" s="124">
        <v>0</v>
      </c>
      <c r="T865" s="124">
        <v>0</v>
      </c>
      <c r="U865" s="121">
        <v>1.34455743568457</v>
      </c>
      <c r="V865" s="124">
        <v>2.125415759433</v>
      </c>
      <c r="W865" s="124">
        <v>0.0695874065301563</v>
      </c>
      <c r="X865" s="124">
        <v>0.118677190183425</v>
      </c>
      <c r="Y865" s="124">
        <v>0.008476328615625001</v>
      </c>
      <c r="Z865" s="126">
        <v>-0.97759924907764</v>
      </c>
      <c r="AA865" s="12"/>
    </row>
    <row r="866" ht="12.75" customHeight="1">
      <c r="A866" t="s" s="117">
        <v>1890</v>
      </c>
      <c r="B866" t="s" s="118">
        <v>1891</v>
      </c>
      <c r="C866" t="s" s="118">
        <v>243</v>
      </c>
      <c r="D866" t="s" s="118">
        <v>310</v>
      </c>
      <c r="E866" s="119">
        <v>13.0421606097691</v>
      </c>
      <c r="F866" s="119">
        <v>3.99966599260864</v>
      </c>
      <c r="G866" s="119">
        <v>17.0418266023777</v>
      </c>
      <c r="H866" s="119">
        <v>128.305119448830</v>
      </c>
      <c r="I866" s="120">
        <v>15</v>
      </c>
      <c r="J866" s="121">
        <v>0.4541637327421</v>
      </c>
      <c r="K866" s="119">
        <v>0.4541637327421</v>
      </c>
      <c r="L866" s="121">
        <v>10.6739435832806</v>
      </c>
      <c r="M866" s="119">
        <v>0.03151127842875</v>
      </c>
      <c r="N866" s="119">
        <v>10.6424323048518</v>
      </c>
      <c r="O866" s="121">
        <v>0</v>
      </c>
      <c r="P866" s="119">
        <v>0</v>
      </c>
      <c r="Q866" s="119">
        <v>0</v>
      </c>
      <c r="R866" s="119">
        <v>0</v>
      </c>
      <c r="S866" s="119">
        <v>0</v>
      </c>
      <c r="T866" s="119">
        <v>0</v>
      </c>
      <c r="U866" s="121">
        <v>1.91405329374641</v>
      </c>
      <c r="V866" s="119">
        <v>2.125415759433</v>
      </c>
      <c r="W866" s="119">
        <v>0.0278349626120625</v>
      </c>
      <c r="X866" s="119">
        <v>0.04747087607337</v>
      </c>
      <c r="Y866" s="119">
        <v>0.00339053144625</v>
      </c>
      <c r="Z866" s="122">
        <v>-0.290058835818276</v>
      </c>
      <c r="AA866" s="12"/>
    </row>
    <row r="867" ht="12.75" customHeight="1">
      <c r="A867" t="s" s="117">
        <v>1892</v>
      </c>
      <c r="B867" t="s" s="123">
        <v>1893</v>
      </c>
      <c r="C867" t="s" s="123">
        <v>247</v>
      </c>
      <c r="D867" t="s" s="123">
        <v>310</v>
      </c>
      <c r="E867" s="124">
        <v>20.3766595578915</v>
      </c>
      <c r="F867" s="124">
        <v>6.04607491596604</v>
      </c>
      <c r="G867" s="124">
        <v>26.4227344738576</v>
      </c>
      <c r="H867" s="124">
        <v>248.901510186374</v>
      </c>
      <c r="I867" s="125">
        <v>50</v>
      </c>
      <c r="J867" s="121">
        <v>3.9195239000932</v>
      </c>
      <c r="K867" s="124">
        <v>3.9195239000932</v>
      </c>
      <c r="L867" s="121">
        <v>10.818322358101</v>
      </c>
      <c r="M867" s="124">
        <v>0.0619955225976</v>
      </c>
      <c r="N867" s="124">
        <v>10.7563268355034</v>
      </c>
      <c r="O867" s="121">
        <v>0</v>
      </c>
      <c r="P867" s="124">
        <v>0</v>
      </c>
      <c r="Q867" s="124">
        <v>0</v>
      </c>
      <c r="R867" s="124">
        <v>0</v>
      </c>
      <c r="S867" s="124">
        <v>0</v>
      </c>
      <c r="T867" s="124">
        <v>0</v>
      </c>
      <c r="U867" s="121">
        <v>5.6388132996973</v>
      </c>
      <c r="V867" s="124">
        <v>2.125415759433</v>
      </c>
      <c r="W867" s="124">
        <v>0.0498290568990725</v>
      </c>
      <c r="X867" s="124">
        <v>3.24027193702042</v>
      </c>
      <c r="Y867" s="124">
        <v>0.000219240842025</v>
      </c>
      <c r="Z867" s="126">
        <v>0.22307730550278</v>
      </c>
      <c r="AA867" s="12"/>
    </row>
    <row r="868" ht="12.75" customHeight="1">
      <c r="A868" t="s" s="117">
        <v>1894</v>
      </c>
      <c r="B868" t="s" s="118">
        <v>1895</v>
      </c>
      <c r="C868" t="s" s="118">
        <v>243</v>
      </c>
      <c r="D868" t="s" s="118">
        <v>310</v>
      </c>
      <c r="E868" s="119">
        <v>13.7644904685781</v>
      </c>
      <c r="F868" s="119">
        <v>4.42262709103612</v>
      </c>
      <c r="G868" s="119">
        <v>18.1871175596142</v>
      </c>
      <c r="H868" s="119">
        <v>137.139794805842</v>
      </c>
      <c r="I868" s="120">
        <v>30</v>
      </c>
      <c r="J868" s="121">
        <v>1.6605606884656</v>
      </c>
      <c r="K868" s="119">
        <v>1.6605606884656</v>
      </c>
      <c r="L868" s="121">
        <v>10.7593723444279</v>
      </c>
      <c r="M868" s="119">
        <v>0.078778196071875</v>
      </c>
      <c r="N868" s="119">
        <v>10.680594148356</v>
      </c>
      <c r="O868" s="121">
        <v>0</v>
      </c>
      <c r="P868" s="119">
        <v>0</v>
      </c>
      <c r="Q868" s="119">
        <v>0</v>
      </c>
      <c r="R868" s="119">
        <v>0</v>
      </c>
      <c r="S868" s="119">
        <v>0</v>
      </c>
      <c r="T868" s="119">
        <v>0</v>
      </c>
      <c r="U868" s="121">
        <v>1.34455743568457</v>
      </c>
      <c r="V868" s="119">
        <v>2.125415759433</v>
      </c>
      <c r="W868" s="119">
        <v>0.0695874065301563</v>
      </c>
      <c r="X868" s="119">
        <v>0.118677190183425</v>
      </c>
      <c r="Y868" s="119">
        <v>0.008476328615625001</v>
      </c>
      <c r="Z868" s="122">
        <v>-0.97759924907764</v>
      </c>
      <c r="AA868" s="12"/>
    </row>
    <row r="869" ht="12.75" customHeight="1">
      <c r="A869" t="s" s="117">
        <v>1896</v>
      </c>
      <c r="B869" t="s" s="123">
        <v>1897</v>
      </c>
      <c r="C869" t="s" s="123">
        <v>243</v>
      </c>
      <c r="D869" t="s" s="123">
        <v>310</v>
      </c>
      <c r="E869" s="124">
        <v>0.751907909035948</v>
      </c>
      <c r="F869" s="124">
        <v>0.439692850078143</v>
      </c>
      <c r="G869" s="124">
        <v>1.19160075911409</v>
      </c>
      <c r="H869" s="124">
        <v>10.1526113790348</v>
      </c>
      <c r="I869" s="125">
        <v>15</v>
      </c>
      <c r="J869" s="121">
        <v>1.1213562169276</v>
      </c>
      <c r="K869" s="124">
        <v>1.1213562169276</v>
      </c>
      <c r="L869" s="121">
        <v>0.118170361775773</v>
      </c>
      <c r="M869" s="124">
        <v>0.0789882712614</v>
      </c>
      <c r="N869" s="124">
        <v>0.0391820905143728</v>
      </c>
      <c r="O869" s="121">
        <v>0</v>
      </c>
      <c r="P869" s="124">
        <v>0</v>
      </c>
      <c r="Q869" s="124">
        <v>0</v>
      </c>
      <c r="R869" s="124">
        <v>0</v>
      </c>
      <c r="S869" s="124">
        <v>0</v>
      </c>
      <c r="T869" s="124">
        <v>0</v>
      </c>
      <c r="U869" s="121">
        <v>-0.487618669667425</v>
      </c>
      <c r="V869" s="124">
        <v>0</v>
      </c>
      <c r="W869" s="124">
        <v>0.06979514755090881</v>
      </c>
      <c r="X869" s="124">
        <v>0.147869835532243</v>
      </c>
      <c r="Y869" s="124">
        <v>0.008451213567875</v>
      </c>
      <c r="Z869" s="126">
        <v>-0.713734866318452</v>
      </c>
      <c r="AA869" s="12"/>
    </row>
    <row r="870" ht="12.75" customHeight="1">
      <c r="A870" t="s" s="117">
        <v>1898</v>
      </c>
      <c r="B870" t="s" s="118">
        <v>1899</v>
      </c>
      <c r="C870" t="s" s="118">
        <v>243</v>
      </c>
      <c r="D870" t="s" s="118">
        <v>310</v>
      </c>
      <c r="E870" s="119">
        <v>38.280092592926</v>
      </c>
      <c r="F870" s="119">
        <v>46.5857737615417</v>
      </c>
      <c r="G870" s="119">
        <v>84.8658663544678</v>
      </c>
      <c r="H870" s="119">
        <v>91.5566086427278</v>
      </c>
      <c r="I870" s="120">
        <v>15</v>
      </c>
      <c r="J870" s="121">
        <v>150.740493955806</v>
      </c>
      <c r="K870" s="119">
        <v>150.740493955806</v>
      </c>
      <c r="L870" s="121">
        <v>4.43234045137884</v>
      </c>
      <c r="M870" s="119">
        <v>0.0480838767135</v>
      </c>
      <c r="N870" s="119">
        <v>4.38425657466534</v>
      </c>
      <c r="O870" s="121">
        <v>0</v>
      </c>
      <c r="P870" s="119">
        <v>0</v>
      </c>
      <c r="Q870" s="119">
        <v>0</v>
      </c>
      <c r="R870" s="119">
        <v>0</v>
      </c>
      <c r="S870" s="119">
        <v>0</v>
      </c>
      <c r="T870" s="119">
        <v>0</v>
      </c>
      <c r="U870" s="121">
        <v>-116.892741814258</v>
      </c>
      <c r="V870" s="119">
        <v>0</v>
      </c>
      <c r="W870" s="119">
        <v>0.018432152740175</v>
      </c>
      <c r="X870" s="119">
        <v>0.09387432306646</v>
      </c>
      <c r="Y870" s="119">
        <v>0.00076548497385</v>
      </c>
      <c r="Z870" s="122">
        <v>-117.005813775039</v>
      </c>
      <c r="AA870" s="12"/>
    </row>
    <row r="871" ht="12.75" customHeight="1">
      <c r="A871" t="s" s="117">
        <v>1900</v>
      </c>
      <c r="B871" t="s" s="123">
        <v>1901</v>
      </c>
      <c r="C871" t="s" s="123">
        <v>243</v>
      </c>
      <c r="D871" t="s" s="123">
        <v>310</v>
      </c>
      <c r="E871" s="124">
        <v>38.280092592926</v>
      </c>
      <c r="F871" s="124">
        <v>46.5857737615417</v>
      </c>
      <c r="G871" s="124">
        <v>84.8658663544678</v>
      </c>
      <c r="H871" s="124">
        <v>91.5566086427278</v>
      </c>
      <c r="I871" s="125">
        <v>15</v>
      </c>
      <c r="J871" s="121">
        <v>150.740493955806</v>
      </c>
      <c r="K871" s="124">
        <v>150.740493955806</v>
      </c>
      <c r="L871" s="121">
        <v>4.43234045137884</v>
      </c>
      <c r="M871" s="124">
        <v>0.0480838767135</v>
      </c>
      <c r="N871" s="124">
        <v>4.38425657466534</v>
      </c>
      <c r="O871" s="121">
        <v>0</v>
      </c>
      <c r="P871" s="124">
        <v>0</v>
      </c>
      <c r="Q871" s="124">
        <v>0</v>
      </c>
      <c r="R871" s="124">
        <v>0</v>
      </c>
      <c r="S871" s="124">
        <v>0</v>
      </c>
      <c r="T871" s="124">
        <v>0</v>
      </c>
      <c r="U871" s="121">
        <v>-116.892741814258</v>
      </c>
      <c r="V871" s="124">
        <v>0</v>
      </c>
      <c r="W871" s="124">
        <v>0.018432152740175</v>
      </c>
      <c r="X871" s="124">
        <v>0.09387432306646</v>
      </c>
      <c r="Y871" s="124">
        <v>0.00076548497385</v>
      </c>
      <c r="Z871" s="126">
        <v>-117.005813775039</v>
      </c>
      <c r="AA871" s="12"/>
    </row>
    <row r="872" ht="12.75" customHeight="1">
      <c r="A872" t="s" s="117">
        <v>1902</v>
      </c>
      <c r="B872" t="s" s="118">
        <v>1903</v>
      </c>
      <c r="C872" t="s" s="118">
        <v>243</v>
      </c>
      <c r="D872" t="s" s="118">
        <v>310</v>
      </c>
      <c r="E872" s="119">
        <v>38.280092592926</v>
      </c>
      <c r="F872" s="119">
        <v>46.5857737615417</v>
      </c>
      <c r="G872" s="119">
        <v>84.8658663544678</v>
      </c>
      <c r="H872" s="119">
        <v>91.5566086427278</v>
      </c>
      <c r="I872" s="120">
        <v>50</v>
      </c>
      <c r="J872" s="121">
        <v>150.740493955806</v>
      </c>
      <c r="K872" s="119">
        <v>150.740493955806</v>
      </c>
      <c r="L872" s="121">
        <v>4.43234045137884</v>
      </c>
      <c r="M872" s="119">
        <v>0.0480838767135</v>
      </c>
      <c r="N872" s="119">
        <v>4.38425657466534</v>
      </c>
      <c r="O872" s="121">
        <v>0</v>
      </c>
      <c r="P872" s="119">
        <v>0</v>
      </c>
      <c r="Q872" s="119">
        <v>0</v>
      </c>
      <c r="R872" s="119">
        <v>0</v>
      </c>
      <c r="S872" s="119">
        <v>0</v>
      </c>
      <c r="T872" s="119">
        <v>0</v>
      </c>
      <c r="U872" s="121">
        <v>-116.892741814258</v>
      </c>
      <c r="V872" s="119">
        <v>0</v>
      </c>
      <c r="W872" s="119">
        <v>0.018432152740175</v>
      </c>
      <c r="X872" s="119">
        <v>0.09387432306646</v>
      </c>
      <c r="Y872" s="119">
        <v>0.00076548497385</v>
      </c>
      <c r="Z872" s="122">
        <v>-117.005813775039</v>
      </c>
      <c r="AA872" s="12"/>
    </row>
    <row r="873" ht="12.75" customHeight="1">
      <c r="A873" t="s" s="117">
        <v>1904</v>
      </c>
      <c r="B873" t="s" s="123">
        <v>1905</v>
      </c>
      <c r="C873" t="s" s="123">
        <v>243</v>
      </c>
      <c r="D873" t="s" s="123">
        <v>310</v>
      </c>
      <c r="E873" s="124">
        <v>38.280092592926</v>
      </c>
      <c r="F873" s="124">
        <v>46.5857737615417</v>
      </c>
      <c r="G873" s="124">
        <v>84.8658663544678</v>
      </c>
      <c r="H873" s="124">
        <v>91.5566086427278</v>
      </c>
      <c r="I873" s="125">
        <v>30</v>
      </c>
      <c r="J873" s="121">
        <v>150.740493955806</v>
      </c>
      <c r="K873" s="124">
        <v>150.740493955806</v>
      </c>
      <c r="L873" s="121">
        <v>4.43234045137884</v>
      </c>
      <c r="M873" s="124">
        <v>0.0480838767135</v>
      </c>
      <c r="N873" s="124">
        <v>4.38425657466534</v>
      </c>
      <c r="O873" s="121">
        <v>0</v>
      </c>
      <c r="P873" s="124">
        <v>0</v>
      </c>
      <c r="Q873" s="124">
        <v>0</v>
      </c>
      <c r="R873" s="124">
        <v>0</v>
      </c>
      <c r="S873" s="124">
        <v>0</v>
      </c>
      <c r="T873" s="124">
        <v>0</v>
      </c>
      <c r="U873" s="121">
        <v>-116.892741814258</v>
      </c>
      <c r="V873" s="124">
        <v>0</v>
      </c>
      <c r="W873" s="124">
        <v>0.018432152740175</v>
      </c>
      <c r="X873" s="124">
        <v>0.09387432306646</v>
      </c>
      <c r="Y873" s="124">
        <v>0.00076548497385</v>
      </c>
      <c r="Z873" s="126">
        <v>-117.005813775039</v>
      </c>
      <c r="AA873" s="12"/>
    </row>
    <row r="874" ht="12.75" customHeight="1">
      <c r="A874" t="s" s="117">
        <v>1906</v>
      </c>
      <c r="B874" t="s" s="118">
        <v>1907</v>
      </c>
      <c r="C874" t="s" s="118">
        <v>243</v>
      </c>
      <c r="D874" t="s" s="118">
        <v>310</v>
      </c>
      <c r="E874" s="119">
        <v>0.747741519725431</v>
      </c>
      <c r="F874" s="119">
        <v>0.456368137134656</v>
      </c>
      <c r="G874" s="119">
        <v>1.20410965686009</v>
      </c>
      <c r="H874" s="119">
        <v>9.887863693021581</v>
      </c>
      <c r="I874" s="120">
        <v>15</v>
      </c>
      <c r="J874" s="121">
        <v>1.1863973133414</v>
      </c>
      <c r="K874" s="119">
        <v>1.1863973133414</v>
      </c>
      <c r="L874" s="121">
        <v>0.124972762974835</v>
      </c>
      <c r="M874" s="119">
        <v>0.08403007580999999</v>
      </c>
      <c r="N874" s="119">
        <v>0.0409426871648346</v>
      </c>
      <c r="O874" s="121">
        <v>0</v>
      </c>
      <c r="P874" s="119">
        <v>0</v>
      </c>
      <c r="Q874" s="119">
        <v>0</v>
      </c>
      <c r="R874" s="119">
        <v>0</v>
      </c>
      <c r="S874" s="119">
        <v>0</v>
      </c>
      <c r="T874" s="119">
        <v>0</v>
      </c>
      <c r="U874" s="121">
        <v>-0.563628556590804</v>
      </c>
      <c r="V874" s="119">
        <v>0</v>
      </c>
      <c r="W874" s="119">
        <v>0.07422656696549999</v>
      </c>
      <c r="X874" s="119">
        <v>0.12658900286232</v>
      </c>
      <c r="Y874" s="119">
        <v>0.009041417190</v>
      </c>
      <c r="Z874" s="122">
        <v>-0.773485543608624</v>
      </c>
      <c r="AA874" s="12"/>
    </row>
    <row r="875" ht="12.75" customHeight="1">
      <c r="A875" t="s" s="117">
        <v>1908</v>
      </c>
      <c r="B875" t="s" s="123">
        <v>1909</v>
      </c>
      <c r="C875" t="s" s="123">
        <v>243</v>
      </c>
      <c r="D875" t="s" s="123">
        <v>310</v>
      </c>
      <c r="E875" s="124">
        <v>3.43287219856094</v>
      </c>
      <c r="F875" s="124">
        <v>1.533247339297</v>
      </c>
      <c r="G875" s="124">
        <v>4.96611953785794</v>
      </c>
      <c r="H875" s="124">
        <v>43.218274032064</v>
      </c>
      <c r="I875" s="125">
        <v>30</v>
      </c>
      <c r="J875" s="121">
        <v>4.174152319088</v>
      </c>
      <c r="K875" s="124">
        <v>4.174152319088</v>
      </c>
      <c r="L875" s="121">
        <v>0.580934818261133</v>
      </c>
      <c r="M875" s="124">
        <v>0.2180113633515</v>
      </c>
      <c r="N875" s="124">
        <v>0.362923454909634</v>
      </c>
      <c r="O875" s="121">
        <v>0</v>
      </c>
      <c r="P875" s="124">
        <v>0</v>
      </c>
      <c r="Q875" s="124">
        <v>0</v>
      </c>
      <c r="R875" s="124">
        <v>0</v>
      </c>
      <c r="S875" s="124">
        <v>0</v>
      </c>
      <c r="T875" s="124">
        <v>0</v>
      </c>
      <c r="U875" s="121">
        <v>-1.3222149387882</v>
      </c>
      <c r="V875" s="124">
        <v>0</v>
      </c>
      <c r="W875" s="124">
        <v>0.0038515340858765</v>
      </c>
      <c r="X875" s="124">
        <v>0.328428135203908</v>
      </c>
      <c r="Y875" s="124">
        <v>0.0234574545985</v>
      </c>
      <c r="Z875" s="126">
        <v>-1.67795206267648</v>
      </c>
      <c r="AA875" s="12"/>
    </row>
    <row r="876" ht="12.75" customHeight="1">
      <c r="A876" t="s" s="117">
        <v>1910</v>
      </c>
      <c r="B876" t="s" s="118">
        <v>1911</v>
      </c>
      <c r="C876" t="s" s="118">
        <v>243</v>
      </c>
      <c r="D876" t="s" s="118">
        <v>310</v>
      </c>
      <c r="E876" s="119">
        <v>0.747868021208455</v>
      </c>
      <c r="F876" s="119">
        <v>0.456368137134656</v>
      </c>
      <c r="G876" s="119">
        <v>1.20423615834311</v>
      </c>
      <c r="H876" s="119">
        <v>9.88813874616158</v>
      </c>
      <c r="I876" s="120">
        <v>15</v>
      </c>
      <c r="J876" s="121">
        <v>1.1863973133414</v>
      </c>
      <c r="K876" s="119">
        <v>1.1863973133414</v>
      </c>
      <c r="L876" s="121">
        <v>0.124972762974835</v>
      </c>
      <c r="M876" s="119">
        <v>0.08403007580999999</v>
      </c>
      <c r="N876" s="119">
        <v>0.0409426871648346</v>
      </c>
      <c r="O876" s="121">
        <v>0</v>
      </c>
      <c r="P876" s="119">
        <v>0</v>
      </c>
      <c r="Q876" s="119">
        <v>0</v>
      </c>
      <c r="R876" s="119">
        <v>0</v>
      </c>
      <c r="S876" s="119">
        <v>0</v>
      </c>
      <c r="T876" s="119">
        <v>0</v>
      </c>
      <c r="U876" s="121">
        <v>-0.56350205510778</v>
      </c>
      <c r="V876" s="119">
        <v>0</v>
      </c>
      <c r="W876" s="119">
        <v>0.07422656696549999</v>
      </c>
      <c r="X876" s="119">
        <v>0.12658900286232</v>
      </c>
      <c r="Y876" s="119">
        <v>0.009041417190</v>
      </c>
      <c r="Z876" s="122">
        <v>-0.7733590421256</v>
      </c>
      <c r="AA876" s="12"/>
    </row>
    <row r="877" ht="12.75" customHeight="1">
      <c r="A877" t="s" s="117">
        <v>1912</v>
      </c>
      <c r="B877" t="s" s="123">
        <v>1913</v>
      </c>
      <c r="C877" t="s" s="123">
        <v>243</v>
      </c>
      <c r="D877" t="s" s="123">
        <v>310</v>
      </c>
      <c r="E877" s="124">
        <v>15.1374992187058</v>
      </c>
      <c r="F877" s="124">
        <v>3.74754446516409</v>
      </c>
      <c r="G877" s="124">
        <v>18.8850436838699</v>
      </c>
      <c r="H877" s="124">
        <v>265.173844364625</v>
      </c>
      <c r="I877" s="125">
        <v>50</v>
      </c>
      <c r="J877" s="121">
        <v>3.0976892532339</v>
      </c>
      <c r="K877" s="124">
        <v>3.0976892532339</v>
      </c>
      <c r="L877" s="121">
        <v>0.406662915205305</v>
      </c>
      <c r="M877" s="124">
        <v>0.1330476200325</v>
      </c>
      <c r="N877" s="124">
        <v>0.273615295172805</v>
      </c>
      <c r="O877" s="121">
        <v>0</v>
      </c>
      <c r="P877" s="124">
        <v>0</v>
      </c>
      <c r="Q877" s="124">
        <v>0</v>
      </c>
      <c r="R877" s="124">
        <v>0</v>
      </c>
      <c r="S877" s="124">
        <v>0</v>
      </c>
      <c r="T877" s="124">
        <v>0</v>
      </c>
      <c r="U877" s="121">
        <v>11.6331470502666</v>
      </c>
      <c r="V877" s="124">
        <v>0</v>
      </c>
      <c r="W877" s="124">
        <v>0.124177778697</v>
      </c>
      <c r="X877" s="124">
        <v>8.863284440364</v>
      </c>
      <c r="Y877" s="124">
        <v>0</v>
      </c>
      <c r="Z877" s="126">
        <v>2.64568483120558</v>
      </c>
      <c r="AA877" s="12"/>
    </row>
    <row r="878" ht="12.75" customHeight="1">
      <c r="A878" t="s" s="117">
        <v>1914</v>
      </c>
      <c r="B878" t="s" s="118">
        <v>1915</v>
      </c>
      <c r="C878" t="s" s="118">
        <v>243</v>
      </c>
      <c r="D878" t="s" s="118">
        <v>310</v>
      </c>
      <c r="E878" s="119">
        <v>2.38965199245807</v>
      </c>
      <c r="F878" s="119">
        <v>1.49876634967756</v>
      </c>
      <c r="G878" s="119">
        <v>3.88841834213563</v>
      </c>
      <c r="H878" s="119">
        <v>30.4594552252639</v>
      </c>
      <c r="I878" s="120">
        <v>30</v>
      </c>
      <c r="J878" s="121">
        <v>4.3057731152316</v>
      </c>
      <c r="K878" s="119">
        <v>4.3057731152316</v>
      </c>
      <c r="L878" s="121">
        <v>0.347327140029122</v>
      </c>
      <c r="M878" s="119">
        <v>0.210075189525</v>
      </c>
      <c r="N878" s="119">
        <v>0.137251950504122</v>
      </c>
      <c r="O878" s="121">
        <v>0</v>
      </c>
      <c r="P878" s="119">
        <v>0</v>
      </c>
      <c r="Q878" s="119">
        <v>0</v>
      </c>
      <c r="R878" s="119">
        <v>0</v>
      </c>
      <c r="S878" s="119">
        <v>0</v>
      </c>
      <c r="T878" s="119">
        <v>0</v>
      </c>
      <c r="U878" s="121">
        <v>-2.26344826280265</v>
      </c>
      <c r="V878" s="119">
        <v>0</v>
      </c>
      <c r="W878" s="119">
        <v>0.003711328348275</v>
      </c>
      <c r="X878" s="119">
        <v>0.3164725071558</v>
      </c>
      <c r="Y878" s="119">
        <v>0.022603542975</v>
      </c>
      <c r="Z878" s="122">
        <v>-2.60623564128173</v>
      </c>
      <c r="AA878" s="12"/>
    </row>
    <row r="879" ht="12.75" customHeight="1">
      <c r="A879" t="s" s="117">
        <v>1916</v>
      </c>
      <c r="B879" t="s" s="123">
        <v>1917</v>
      </c>
      <c r="C879" t="s" s="123">
        <v>247</v>
      </c>
      <c r="D879" t="s" s="123">
        <v>310</v>
      </c>
      <c r="E879" s="124">
        <v>18.6449422286877</v>
      </c>
      <c r="F879" s="124">
        <v>5.79065670949372</v>
      </c>
      <c r="G879" s="124">
        <v>24.4355989381815</v>
      </c>
      <c r="H879" s="124">
        <v>96.7582421332113</v>
      </c>
      <c r="I879" s="125">
        <v>15</v>
      </c>
      <c r="J879" s="121">
        <v>16.0467931105883</v>
      </c>
      <c r="K879" s="124">
        <v>16.0467931105883</v>
      </c>
      <c r="L879" s="121">
        <v>2.40112464685114</v>
      </c>
      <c r="M879" s="124">
        <v>0.058797711379275</v>
      </c>
      <c r="N879" s="124">
        <v>2.34232693547186</v>
      </c>
      <c r="O879" s="121">
        <v>0</v>
      </c>
      <c r="P879" s="124">
        <v>0</v>
      </c>
      <c r="Q879" s="124">
        <v>0</v>
      </c>
      <c r="R879" s="124">
        <v>0</v>
      </c>
      <c r="S879" s="124">
        <v>0</v>
      </c>
      <c r="T879" s="124">
        <v>0</v>
      </c>
      <c r="U879" s="121">
        <v>0.19702447124831</v>
      </c>
      <c r="V879" s="124">
        <v>0.6987988845999999</v>
      </c>
      <c r="W879" s="124">
        <v>0.05398154314535</v>
      </c>
      <c r="X879" s="124">
        <v>0.09099630847628</v>
      </c>
      <c r="Y879" s="124">
        <v>0.0104937709846</v>
      </c>
      <c r="Z879" s="126">
        <v>-0.65724603595792</v>
      </c>
      <c r="AA879" s="12"/>
    </row>
    <row r="880" ht="12.75" customHeight="1">
      <c r="A880" t="s" s="117">
        <v>1918</v>
      </c>
      <c r="B880" t="s" s="118">
        <v>1919</v>
      </c>
      <c r="C880" t="s" s="118">
        <v>247</v>
      </c>
      <c r="D880" t="s" s="118">
        <v>310</v>
      </c>
      <c r="E880" s="119">
        <v>0.912617540494106</v>
      </c>
      <c r="F880" s="119">
        <v>0.556995296289641</v>
      </c>
      <c r="G880" s="119">
        <v>1.46961283678375</v>
      </c>
      <c r="H880" s="119">
        <v>11.4905505307418</v>
      </c>
      <c r="I880" s="120">
        <v>15</v>
      </c>
      <c r="J880" s="121">
        <v>1.6066760993736</v>
      </c>
      <c r="K880" s="119">
        <v>1.6066760993736</v>
      </c>
      <c r="L880" s="121">
        <v>0.125809608499438</v>
      </c>
      <c r="M880" s="119">
        <v>0.0760939019835</v>
      </c>
      <c r="N880" s="119">
        <v>0.0497157065159376</v>
      </c>
      <c r="O880" s="121">
        <v>0</v>
      </c>
      <c r="P880" s="119">
        <v>0</v>
      </c>
      <c r="Q880" s="119">
        <v>0</v>
      </c>
      <c r="R880" s="119">
        <v>0</v>
      </c>
      <c r="S880" s="119">
        <v>0</v>
      </c>
      <c r="T880" s="119">
        <v>0</v>
      </c>
      <c r="U880" s="121">
        <v>-0.819868167378931</v>
      </c>
      <c r="V880" s="119">
        <v>0</v>
      </c>
      <c r="W880" s="119">
        <v>0.0013443256017085</v>
      </c>
      <c r="X880" s="119">
        <v>0.114633374814212</v>
      </c>
      <c r="Y880" s="119">
        <v>0.008187505566500001</v>
      </c>
      <c r="Z880" s="122">
        <v>-0.944033373361352</v>
      </c>
      <c r="AA880" s="12"/>
    </row>
    <row r="881" ht="12.75" customHeight="1">
      <c r="A881" t="s" s="117">
        <v>1920</v>
      </c>
      <c r="B881" t="s" s="123">
        <v>1921</v>
      </c>
      <c r="C881" t="s" s="123">
        <v>247</v>
      </c>
      <c r="D881" t="s" s="123">
        <v>310</v>
      </c>
      <c r="E881" s="124">
        <v>2.94456100688859</v>
      </c>
      <c r="F881" s="124">
        <v>0.87855496137992</v>
      </c>
      <c r="G881" s="124">
        <v>3.82311596826851</v>
      </c>
      <c r="H881" s="124">
        <v>46.6924445723638</v>
      </c>
      <c r="I881" s="125">
        <v>50</v>
      </c>
      <c r="J881" s="121">
        <v>1.47315432417167</v>
      </c>
      <c r="K881" s="124">
        <v>1.47315432417167</v>
      </c>
      <c r="L881" s="121">
        <v>0.114909328810424</v>
      </c>
      <c r="M881" s="124">
        <v>0.0580120301704515</v>
      </c>
      <c r="N881" s="124">
        <v>0.056897298639973</v>
      </c>
      <c r="O881" s="121">
        <v>0</v>
      </c>
      <c r="P881" s="124">
        <v>0</v>
      </c>
      <c r="Q881" s="124">
        <v>0</v>
      </c>
      <c r="R881" s="124">
        <v>0</v>
      </c>
      <c r="S881" s="124">
        <v>0</v>
      </c>
      <c r="T881" s="124">
        <v>0</v>
      </c>
      <c r="U881" s="121">
        <v>1.3564973539065</v>
      </c>
      <c r="V881" s="124">
        <v>0</v>
      </c>
      <c r="W881" s="124">
        <v>0.0541445614924214</v>
      </c>
      <c r="X881" s="124">
        <v>1.277897026908</v>
      </c>
      <c r="Y881" s="124">
        <v>0.008411180181761501</v>
      </c>
      <c r="Z881" s="126">
        <v>0.0160445853243132</v>
      </c>
      <c r="AA881" s="12"/>
    </row>
    <row r="882" ht="12.75" customHeight="1">
      <c r="A882" t="s" s="117">
        <v>1127</v>
      </c>
      <c r="B882" t="s" s="118">
        <v>1922</v>
      </c>
      <c r="C882" t="s" s="118">
        <v>247</v>
      </c>
      <c r="D882" t="s" s="118">
        <v>310</v>
      </c>
      <c r="E882" s="119">
        <v>9.789240727482751</v>
      </c>
      <c r="F882" s="119">
        <v>3.72268896125182</v>
      </c>
      <c r="G882" s="119">
        <v>13.5119296887346</v>
      </c>
      <c r="H882" s="119">
        <v>154.325970423137</v>
      </c>
      <c r="I882" s="120">
        <v>50</v>
      </c>
      <c r="J882" s="121">
        <v>4.4298574085006</v>
      </c>
      <c r="K882" s="119">
        <v>4.4298574085006</v>
      </c>
      <c r="L882" s="121">
        <v>2.52741790266808</v>
      </c>
      <c r="M882" s="119">
        <v>0.072429257010675</v>
      </c>
      <c r="N882" s="119">
        <v>2.45498864565741</v>
      </c>
      <c r="O882" s="121">
        <v>0</v>
      </c>
      <c r="P882" s="119">
        <v>0</v>
      </c>
      <c r="Q882" s="119">
        <v>0</v>
      </c>
      <c r="R882" s="119">
        <v>0</v>
      </c>
      <c r="S882" s="119">
        <v>0</v>
      </c>
      <c r="T882" s="119">
        <v>0</v>
      </c>
      <c r="U882" s="121">
        <v>2.83196541631407</v>
      </c>
      <c r="V882" s="119">
        <v>0.559039107680</v>
      </c>
      <c r="W882" s="119">
        <v>0.06760063987662999</v>
      </c>
      <c r="X882" s="119">
        <v>4.82504765235956</v>
      </c>
      <c r="Y882" s="119">
        <v>0</v>
      </c>
      <c r="Z882" s="122">
        <v>-2.61972198360212</v>
      </c>
      <c r="AA882" s="12"/>
    </row>
    <row r="883" ht="12.75" customHeight="1">
      <c r="A883" t="s" s="117">
        <v>1923</v>
      </c>
      <c r="B883" t="s" s="123">
        <v>1924</v>
      </c>
      <c r="C883" t="s" s="123">
        <v>247</v>
      </c>
      <c r="D883" t="s" s="123">
        <v>310</v>
      </c>
      <c r="E883" s="124">
        <v>2.07460250375699</v>
      </c>
      <c r="F883" s="124">
        <v>0.694925411701985</v>
      </c>
      <c r="G883" s="124">
        <v>2.76952791545898</v>
      </c>
      <c r="H883" s="124">
        <v>30.8009423799796</v>
      </c>
      <c r="I883" s="125">
        <v>50</v>
      </c>
      <c r="J883" s="121">
        <v>1.41676408835676</v>
      </c>
      <c r="K883" s="124">
        <v>1.41676408835676</v>
      </c>
      <c r="L883" s="121">
        <v>0.102552298527143</v>
      </c>
      <c r="M883" s="124">
        <v>0.0584459521452592</v>
      </c>
      <c r="N883" s="124">
        <v>0.0441063463818838</v>
      </c>
      <c r="O883" s="121">
        <v>0</v>
      </c>
      <c r="P883" s="124">
        <v>0</v>
      </c>
      <c r="Q883" s="124">
        <v>0</v>
      </c>
      <c r="R883" s="124">
        <v>0</v>
      </c>
      <c r="S883" s="124">
        <v>0</v>
      </c>
      <c r="T883" s="124">
        <v>0</v>
      </c>
      <c r="U883" s="121">
        <v>0.555286116873087</v>
      </c>
      <c r="V883" s="124">
        <v>0</v>
      </c>
      <c r="W883" s="124">
        <v>0.0545495553355753</v>
      </c>
      <c r="X883" s="124">
        <v>0.732172708957318</v>
      </c>
      <c r="Y883" s="124">
        <v>0.0103792957836425</v>
      </c>
      <c r="Z883" s="126">
        <v>-0.241815443203448</v>
      </c>
      <c r="AA883" s="12"/>
    </row>
    <row r="884" ht="12.75" customHeight="1">
      <c r="A884" t="s" s="117">
        <v>1925</v>
      </c>
      <c r="B884" t="s" s="118">
        <v>1126</v>
      </c>
      <c r="C884" t="s" s="118">
        <v>374</v>
      </c>
      <c r="D884" t="s" s="118">
        <v>310</v>
      </c>
      <c r="E884" s="119">
        <v>10.7600501994021</v>
      </c>
      <c r="F884" s="119">
        <v>3.84680460886712</v>
      </c>
      <c r="G884" s="119">
        <v>14.6068548082693</v>
      </c>
      <c r="H884" s="119">
        <v>158.203022972012</v>
      </c>
      <c r="I884" s="120">
        <v>50</v>
      </c>
      <c r="J884" s="121">
        <v>4.4692034438678</v>
      </c>
      <c r="K884" s="119">
        <v>4.4692034438678</v>
      </c>
      <c r="L884" s="121">
        <v>2.60682961050554</v>
      </c>
      <c r="M884" s="119">
        <v>0.08935198061129999</v>
      </c>
      <c r="N884" s="119">
        <v>2.51747762989424</v>
      </c>
      <c r="O884" s="121">
        <v>0</v>
      </c>
      <c r="P884" s="119">
        <v>0</v>
      </c>
      <c r="Q884" s="119">
        <v>0</v>
      </c>
      <c r="R884" s="119">
        <v>0</v>
      </c>
      <c r="S884" s="119">
        <v>0</v>
      </c>
      <c r="T884" s="119">
        <v>0</v>
      </c>
      <c r="U884" s="121">
        <v>3.68401714502879</v>
      </c>
      <c r="V884" s="119">
        <v>1.187958103820</v>
      </c>
      <c r="W884" s="119">
        <v>0.068171733169635</v>
      </c>
      <c r="X884" s="119">
        <v>4.47650445935766</v>
      </c>
      <c r="Y884" s="119">
        <v>0.01401416930886</v>
      </c>
      <c r="Z884" s="122">
        <v>-2.06263132062736</v>
      </c>
      <c r="AA884" s="12"/>
    </row>
    <row r="885" ht="12.75" customHeight="1">
      <c r="A885" t="s" s="117">
        <v>1926</v>
      </c>
      <c r="B885" t="s" s="123">
        <v>1927</v>
      </c>
      <c r="C885" t="s" s="123">
        <v>247</v>
      </c>
      <c r="D885" t="s" s="123">
        <v>310</v>
      </c>
      <c r="E885" s="124">
        <v>2.23234249028495</v>
      </c>
      <c r="F885" s="124">
        <v>1.22474749602659</v>
      </c>
      <c r="G885" s="124">
        <v>3.45708998631154</v>
      </c>
      <c r="H885" s="124">
        <v>24.4891050316119</v>
      </c>
      <c r="I885" s="125">
        <v>30</v>
      </c>
      <c r="J885" s="121">
        <v>3.48894706025531</v>
      </c>
      <c r="K885" s="124">
        <v>3.48894706025531</v>
      </c>
      <c r="L885" s="121">
        <v>0.203554018242217</v>
      </c>
      <c r="M885" s="124">
        <v>0.097311496125525</v>
      </c>
      <c r="N885" s="124">
        <v>0.106242522116692</v>
      </c>
      <c r="O885" s="121">
        <v>0</v>
      </c>
      <c r="P885" s="124">
        <v>0</v>
      </c>
      <c r="Q885" s="124">
        <v>0</v>
      </c>
      <c r="R885" s="124">
        <v>0</v>
      </c>
      <c r="S885" s="124">
        <v>0</v>
      </c>
      <c r="T885" s="124">
        <v>0</v>
      </c>
      <c r="U885" s="121">
        <v>-1.46015858821257</v>
      </c>
      <c r="V885" s="124">
        <v>0.1469909538132</v>
      </c>
      <c r="W885" s="124">
        <v>0.0857160459143768</v>
      </c>
      <c r="X885" s="124">
        <v>0.146859256097332</v>
      </c>
      <c r="Y885" s="124">
        <v>0.0104241568759105</v>
      </c>
      <c r="Z885" s="126">
        <v>-1.85014900091339</v>
      </c>
      <c r="AA885" s="12"/>
    </row>
    <row r="886" ht="12.75" customHeight="1">
      <c r="A886" t="s" s="117">
        <v>1928</v>
      </c>
      <c r="B886" t="s" s="118">
        <v>1929</v>
      </c>
      <c r="C886" t="s" s="118">
        <v>243</v>
      </c>
      <c r="D886" t="s" s="118">
        <v>251</v>
      </c>
      <c r="E886" s="119">
        <v>0.835030427820</v>
      </c>
      <c r="F886" s="119">
        <v>0</v>
      </c>
      <c r="G886" s="119">
        <v>0.835030427820</v>
      </c>
      <c r="H886" s="119">
        <v>7.0963</v>
      </c>
      <c r="I886" s="120">
        <v>50</v>
      </c>
      <c r="J886" s="121">
        <v>0.489643774</v>
      </c>
      <c r="K886" s="119">
        <v>0.489643774</v>
      </c>
      <c r="L886" s="121">
        <v>0.1363188764</v>
      </c>
      <c r="M886" s="119">
        <v>0.0354452492</v>
      </c>
      <c r="N886" s="119">
        <v>0.1008736272</v>
      </c>
      <c r="O886" s="121">
        <v>0</v>
      </c>
      <c r="P886" s="119">
        <v>0</v>
      </c>
      <c r="Q886" s="119">
        <v>0</v>
      </c>
      <c r="R886" s="119">
        <v>0</v>
      </c>
      <c r="S886" s="119">
        <v>0</v>
      </c>
      <c r="T886" s="119">
        <v>0</v>
      </c>
      <c r="U886" s="121">
        <v>0.209067777420</v>
      </c>
      <c r="V886" s="119">
        <v>0.2016948228</v>
      </c>
      <c r="W886" s="119">
        <v>0.004141229020</v>
      </c>
      <c r="X886" s="119">
        <v>0.055826351880</v>
      </c>
      <c r="Y886" s="119">
        <v>0.022401576120</v>
      </c>
      <c r="Z886" s="122">
        <v>-0.0749962024</v>
      </c>
      <c r="AA886" s="12"/>
    </row>
    <row r="887" ht="12.75" customHeight="1">
      <c r="A887" t="s" s="117">
        <v>1930</v>
      </c>
      <c r="B887" t="s" s="123">
        <v>1931</v>
      </c>
      <c r="C887" t="s" s="123">
        <v>243</v>
      </c>
      <c r="D887" t="s" s="123">
        <v>251</v>
      </c>
      <c r="E887" s="124">
        <v>0.5748808568</v>
      </c>
      <c r="F887" s="124">
        <v>0</v>
      </c>
      <c r="G887" s="124">
        <v>0.5748808568</v>
      </c>
      <c r="H887" s="124">
        <v>2.836</v>
      </c>
      <c r="I887" s="125">
        <v>50</v>
      </c>
      <c r="J887" s="121">
        <v>0.34111607</v>
      </c>
      <c r="K887" s="124">
        <v>0.34111607</v>
      </c>
      <c r="L887" s="121">
        <v>0.2337647868</v>
      </c>
      <c r="M887" s="124">
        <v>0.032069964</v>
      </c>
      <c r="N887" s="124">
        <v>0.2016948228</v>
      </c>
      <c r="O887" s="121">
        <v>0</v>
      </c>
      <c r="P887" s="124">
        <v>0</v>
      </c>
      <c r="Q887" s="124">
        <v>0</v>
      </c>
      <c r="R887" s="124">
        <v>0</v>
      </c>
      <c r="S887" s="124">
        <v>0</v>
      </c>
      <c r="T887" s="124">
        <v>0</v>
      </c>
      <c r="U887" s="121">
        <v>0</v>
      </c>
      <c r="V887" s="124">
        <v>0</v>
      </c>
      <c r="W887" s="124">
        <v>0</v>
      </c>
      <c r="X887" s="124">
        <v>0</v>
      </c>
      <c r="Y887" s="124">
        <v>0</v>
      </c>
      <c r="Z887" s="126">
        <v>0</v>
      </c>
      <c r="AA887" s="12"/>
    </row>
    <row r="888" ht="12.75" customHeight="1">
      <c r="A888" t="s" s="117">
        <v>1932</v>
      </c>
      <c r="B888" t="s" s="118">
        <v>1933</v>
      </c>
      <c r="C888" t="s" s="118">
        <v>243</v>
      </c>
      <c r="D888" t="s" s="118">
        <v>251</v>
      </c>
      <c r="E888" s="119">
        <v>0.516855285280</v>
      </c>
      <c r="F888" s="119">
        <v>0</v>
      </c>
      <c r="G888" s="119">
        <v>0.516855285280</v>
      </c>
      <c r="H888" s="119">
        <v>4.1817</v>
      </c>
      <c r="I888" s="120">
        <v>50</v>
      </c>
      <c r="J888" s="121">
        <v>0.252327416</v>
      </c>
      <c r="K888" s="119">
        <v>0.252327416</v>
      </c>
      <c r="L888" s="121">
        <v>0.092703008280</v>
      </c>
      <c r="M888" s="119">
        <v>0.012043519</v>
      </c>
      <c r="N888" s="119">
        <v>0.080659489280</v>
      </c>
      <c r="O888" s="121">
        <v>0</v>
      </c>
      <c r="P888" s="119">
        <v>0</v>
      </c>
      <c r="Q888" s="119">
        <v>0</v>
      </c>
      <c r="R888" s="119">
        <v>0</v>
      </c>
      <c r="S888" s="119">
        <v>0</v>
      </c>
      <c r="T888" s="119">
        <v>0</v>
      </c>
      <c r="U888" s="121">
        <v>0.171824861</v>
      </c>
      <c r="V888" s="119">
        <v>0.1611273092</v>
      </c>
      <c r="W888" s="119">
        <v>0.002266067160</v>
      </c>
      <c r="X888" s="119">
        <v>0.044079584040</v>
      </c>
      <c r="Y888" s="119">
        <v>0.0112925958</v>
      </c>
      <c r="Z888" s="122">
        <v>-0.0469406952</v>
      </c>
      <c r="AA888" s="12"/>
    </row>
    <row r="889" ht="12.75" customHeight="1">
      <c r="A889" t="s" s="117">
        <v>1934</v>
      </c>
      <c r="B889" t="s" s="123">
        <v>1935</v>
      </c>
      <c r="C889" t="s" s="123">
        <v>243</v>
      </c>
      <c r="D889" t="s" s="123">
        <v>251</v>
      </c>
      <c r="E889" s="124">
        <v>5.78449687486727</v>
      </c>
      <c r="F889" s="124">
        <v>0</v>
      </c>
      <c r="G889" s="124">
        <v>5.78449687486727</v>
      </c>
      <c r="H889" s="124">
        <v>35.830187951412</v>
      </c>
      <c r="I889" s="125">
        <v>30</v>
      </c>
      <c r="J889" s="121">
        <v>0.152479271261049</v>
      </c>
      <c r="K889" s="124">
        <v>0.152479271261049</v>
      </c>
      <c r="L889" s="121">
        <v>6.83500742040438</v>
      </c>
      <c r="M889" s="124">
        <v>4.69450321189465</v>
      </c>
      <c r="N889" s="124">
        <v>2.14050420850974</v>
      </c>
      <c r="O889" s="121">
        <v>0</v>
      </c>
      <c r="P889" s="124">
        <v>0</v>
      </c>
      <c r="Q889" s="124">
        <v>0</v>
      </c>
      <c r="R889" s="124">
        <v>0</v>
      </c>
      <c r="S889" s="124">
        <v>0</v>
      </c>
      <c r="T889" s="124">
        <v>0</v>
      </c>
      <c r="U889" s="121">
        <v>-1.20298981679816</v>
      </c>
      <c r="V889" s="124">
        <v>0.276413552616735</v>
      </c>
      <c r="W889" s="124">
        <v>0.230900768724116</v>
      </c>
      <c r="X889" s="124">
        <v>0.400118454075499</v>
      </c>
      <c r="Y889" s="124">
        <v>9.280653721e-07</v>
      </c>
      <c r="Z889" s="126">
        <v>-2.11042352027988</v>
      </c>
      <c r="AA889" s="12"/>
    </row>
    <row r="890" ht="12.75" customHeight="1">
      <c r="A890" t="s" s="117">
        <v>1936</v>
      </c>
      <c r="B890" t="s" s="118">
        <v>1937</v>
      </c>
      <c r="C890" t="s" s="118">
        <v>243</v>
      </c>
      <c r="D890" t="s" s="118">
        <v>251</v>
      </c>
      <c r="E890" s="119">
        <v>5.19417339559417</v>
      </c>
      <c r="F890" s="119">
        <v>0</v>
      </c>
      <c r="G890" s="119">
        <v>5.19417339559417</v>
      </c>
      <c r="H890" s="119">
        <v>47.635991417946</v>
      </c>
      <c r="I890" s="120">
        <v>100</v>
      </c>
      <c r="J890" s="121">
        <v>4.15103003817688</v>
      </c>
      <c r="K890" s="119">
        <v>4.15103003817688</v>
      </c>
      <c r="L890" s="121">
        <v>1.17282297562674</v>
      </c>
      <c r="M890" s="119">
        <v>0.823075557253346</v>
      </c>
      <c r="N890" s="119">
        <v>0.349747418373389</v>
      </c>
      <c r="O890" s="121">
        <v>0</v>
      </c>
      <c r="P890" s="119">
        <v>0</v>
      </c>
      <c r="Q890" s="119">
        <v>0</v>
      </c>
      <c r="R890" s="119">
        <v>0</v>
      </c>
      <c r="S890" s="119">
        <v>0</v>
      </c>
      <c r="T890" s="119">
        <v>0</v>
      </c>
      <c r="U890" s="121">
        <v>-0.129679618209443</v>
      </c>
      <c r="V890" s="119">
        <v>0.229883443045409</v>
      </c>
      <c r="W890" s="119">
        <v>0.277584368797217</v>
      </c>
      <c r="X890" s="119">
        <v>0.0564262969245457</v>
      </c>
      <c r="Y890" s="119">
        <v>0.0082904757605071</v>
      </c>
      <c r="Z890" s="122">
        <v>-0.701864202737122</v>
      </c>
      <c r="AA890" s="12"/>
    </row>
    <row r="891" ht="12.75" customHeight="1">
      <c r="A891" t="s" s="117">
        <v>1938</v>
      </c>
      <c r="B891" t="s" s="123">
        <v>1939</v>
      </c>
      <c r="C891" t="s" s="123">
        <v>243</v>
      </c>
      <c r="D891" t="s" s="123">
        <v>251</v>
      </c>
      <c r="E891" s="124">
        <v>5.85418219922158</v>
      </c>
      <c r="F891" s="124">
        <v>0</v>
      </c>
      <c r="G891" s="124">
        <v>5.85418219922158</v>
      </c>
      <c r="H891" s="124">
        <v>49.825337065151</v>
      </c>
      <c r="I891" s="125">
        <v>100</v>
      </c>
      <c r="J891" s="121">
        <v>5.09713653027312</v>
      </c>
      <c r="K891" s="124">
        <v>5.09713653027312</v>
      </c>
      <c r="L891" s="121">
        <v>1.17282297562674</v>
      </c>
      <c r="M891" s="124">
        <v>0.823075557253346</v>
      </c>
      <c r="N891" s="124">
        <v>0.349747418373389</v>
      </c>
      <c r="O891" s="121">
        <v>0</v>
      </c>
      <c r="P891" s="124">
        <v>0</v>
      </c>
      <c r="Q891" s="124">
        <v>0</v>
      </c>
      <c r="R891" s="124">
        <v>0</v>
      </c>
      <c r="S891" s="124">
        <v>0</v>
      </c>
      <c r="T891" s="124">
        <v>0</v>
      </c>
      <c r="U891" s="121">
        <v>-0.415777306678275</v>
      </c>
      <c r="V891" s="124">
        <v>0.229883443045409</v>
      </c>
      <c r="W891" s="124">
        <v>0.279358586156457</v>
      </c>
      <c r="X891" s="124">
        <v>0.0567900054079684</v>
      </c>
      <c r="Y891" s="124">
        <v>0.008370733342760299</v>
      </c>
      <c r="Z891" s="126">
        <v>-0.990180074630869</v>
      </c>
      <c r="AA891" s="12"/>
    </row>
    <row r="892" ht="12.75" customHeight="1">
      <c r="A892" t="s" s="117">
        <v>1940</v>
      </c>
      <c r="B892" t="s" s="118">
        <v>1941</v>
      </c>
      <c r="C892" t="s" s="118">
        <v>247</v>
      </c>
      <c r="D892" t="s" s="118">
        <v>310</v>
      </c>
      <c r="E892" s="119">
        <v>1.57627563040879</v>
      </c>
      <c r="F892" s="119">
        <v>0.483266889289587</v>
      </c>
      <c r="G892" s="119">
        <v>2.05954251969838</v>
      </c>
      <c r="H892" s="119">
        <v>23.4895516976983</v>
      </c>
      <c r="I892" s="120">
        <v>50</v>
      </c>
      <c r="J892" s="121">
        <v>0.856819440152518</v>
      </c>
      <c r="K892" s="119">
        <v>0.856819440152518</v>
      </c>
      <c r="L892" s="121">
        <v>0.462127634922578</v>
      </c>
      <c r="M892" s="119">
        <v>0.151971659938666</v>
      </c>
      <c r="N892" s="119">
        <v>0.310155974983911</v>
      </c>
      <c r="O892" s="121">
        <v>0</v>
      </c>
      <c r="P892" s="119">
        <v>0</v>
      </c>
      <c r="Q892" s="119">
        <v>0</v>
      </c>
      <c r="R892" s="119">
        <v>0</v>
      </c>
      <c r="S892" s="119">
        <v>0</v>
      </c>
      <c r="T892" s="119">
        <v>0</v>
      </c>
      <c r="U892" s="121">
        <v>0.257328555333693</v>
      </c>
      <c r="V892" s="119">
        <v>0.279519553840</v>
      </c>
      <c r="W892" s="119">
        <v>0.00102327584358702</v>
      </c>
      <c r="X892" s="119">
        <v>0.0109157909685529</v>
      </c>
      <c r="Y892" s="119">
        <v>0.00048387122705283</v>
      </c>
      <c r="Z892" s="122">
        <v>-0.0346139365455</v>
      </c>
      <c r="AA892" s="12"/>
    </row>
    <row r="893" ht="12.75" customHeight="1">
      <c r="A893" t="s" s="117">
        <v>1942</v>
      </c>
      <c r="B893" t="s" s="123">
        <v>1943</v>
      </c>
      <c r="C893" t="s" s="123">
        <v>247</v>
      </c>
      <c r="D893" t="s" s="123">
        <v>310</v>
      </c>
      <c r="E893" s="124">
        <v>3.17998282038598</v>
      </c>
      <c r="F893" s="124">
        <v>0.995733870681881</v>
      </c>
      <c r="G893" s="124">
        <v>4.17571669106787</v>
      </c>
      <c r="H893" s="124">
        <v>48.7278510838474</v>
      </c>
      <c r="I893" s="125">
        <v>50</v>
      </c>
      <c r="J893" s="121">
        <v>2.3107804707039</v>
      </c>
      <c r="K893" s="124">
        <v>2.3107804707039</v>
      </c>
      <c r="L893" s="121">
        <v>0.7008714181443561</v>
      </c>
      <c r="M893" s="124">
        <v>0.340961369274165</v>
      </c>
      <c r="N893" s="124">
        <v>0.359910048870192</v>
      </c>
      <c r="O893" s="121">
        <v>0</v>
      </c>
      <c r="P893" s="124">
        <v>0</v>
      </c>
      <c r="Q893" s="124">
        <v>0</v>
      </c>
      <c r="R893" s="124">
        <v>0</v>
      </c>
      <c r="S893" s="124">
        <v>0</v>
      </c>
      <c r="T893" s="124">
        <v>0</v>
      </c>
      <c r="U893" s="121">
        <v>0.168330931537727</v>
      </c>
      <c r="V893" s="124">
        <v>0.279519553840</v>
      </c>
      <c r="W893" s="124">
        <v>0.00229763903121038</v>
      </c>
      <c r="X893" s="124">
        <v>0.0244705643616196</v>
      </c>
      <c r="Y893" s="124">
        <v>0.0011731243021575</v>
      </c>
      <c r="Z893" s="126">
        <v>-0.13912994999726</v>
      </c>
      <c r="AA893" s="12"/>
    </row>
    <row r="894" ht="12.75" customHeight="1">
      <c r="A894" t="s" s="117">
        <v>1944</v>
      </c>
      <c r="B894" t="s" s="118">
        <v>1945</v>
      </c>
      <c r="C894" t="s" s="118">
        <v>247</v>
      </c>
      <c r="D894" t="s" s="118">
        <v>310</v>
      </c>
      <c r="E894" s="119">
        <v>5.98103824397535</v>
      </c>
      <c r="F894" s="119">
        <v>1.88051912053277</v>
      </c>
      <c r="G894" s="119">
        <v>7.86155736450812</v>
      </c>
      <c r="H894" s="119">
        <v>94.9670701872829</v>
      </c>
      <c r="I894" s="120">
        <v>50</v>
      </c>
      <c r="J894" s="121">
        <v>4.7799755272614</v>
      </c>
      <c r="K894" s="119">
        <v>4.7799755272614</v>
      </c>
      <c r="L894" s="121">
        <v>1.15110396232342</v>
      </c>
      <c r="M894" s="119">
        <v>0.7052924362985999</v>
      </c>
      <c r="N894" s="119">
        <v>0.445811526024821</v>
      </c>
      <c r="O894" s="121">
        <v>0</v>
      </c>
      <c r="P894" s="119">
        <v>0</v>
      </c>
      <c r="Q894" s="119">
        <v>0</v>
      </c>
      <c r="R894" s="119">
        <v>0</v>
      </c>
      <c r="S894" s="119">
        <v>0</v>
      </c>
      <c r="T894" s="119">
        <v>0</v>
      </c>
      <c r="U894" s="121">
        <v>0.0499587543905293</v>
      </c>
      <c r="V894" s="119">
        <v>0.279519553840</v>
      </c>
      <c r="W894" s="119">
        <v>0.00475275976116378</v>
      </c>
      <c r="X894" s="119">
        <v>0.0506183544868415</v>
      </c>
      <c r="Y894" s="119">
        <v>0.002426661686034</v>
      </c>
      <c r="Z894" s="122">
        <v>-0.28735857538351</v>
      </c>
      <c r="AA894" s="12"/>
    </row>
    <row r="895" ht="12.75" customHeight="1">
      <c r="A895" t="s" s="117">
        <v>1946</v>
      </c>
      <c r="B895" t="s" s="123">
        <v>1947</v>
      </c>
      <c r="C895" t="s" s="123">
        <v>243</v>
      </c>
      <c r="D895" t="s" s="123">
        <v>251</v>
      </c>
      <c r="E895" s="124">
        <v>3.65348391360581</v>
      </c>
      <c r="F895" s="124">
        <v>0</v>
      </c>
      <c r="G895" s="124">
        <v>3.65348391360581</v>
      </c>
      <c r="H895" s="124">
        <v>34.849192415660</v>
      </c>
      <c r="I895" s="125">
        <v>60</v>
      </c>
      <c r="J895" s="121">
        <v>1.70681616031185</v>
      </c>
      <c r="K895" s="124">
        <v>1.70681616031185</v>
      </c>
      <c r="L895" s="121">
        <v>0.38032315548409</v>
      </c>
      <c r="M895" s="124">
        <v>0.08698345129155</v>
      </c>
      <c r="N895" s="124">
        <v>0.29333970419254</v>
      </c>
      <c r="O895" s="121">
        <v>0</v>
      </c>
      <c r="P895" s="124">
        <v>0</v>
      </c>
      <c r="Q895" s="124">
        <v>0</v>
      </c>
      <c r="R895" s="124">
        <v>0</v>
      </c>
      <c r="S895" s="124">
        <v>0</v>
      </c>
      <c r="T895" s="124">
        <v>0</v>
      </c>
      <c r="U895" s="121">
        <v>1.56634459780987</v>
      </c>
      <c r="V895" s="124">
        <v>0.29051053502416</v>
      </c>
      <c r="W895" s="124">
        <v>0.04451234045832</v>
      </c>
      <c r="X895" s="124">
        <v>1.07704256291368</v>
      </c>
      <c r="Y895" s="124">
        <v>0.00692827976436</v>
      </c>
      <c r="Z895" s="126">
        <v>0.14735087964935</v>
      </c>
      <c r="AA895" s="12"/>
    </row>
    <row r="896" ht="12.75" customHeight="1">
      <c r="A896" t="s" s="117">
        <v>1948</v>
      </c>
      <c r="B896" t="s" s="118">
        <v>1949</v>
      </c>
      <c r="C896" t="s" s="118">
        <v>243</v>
      </c>
      <c r="D896" t="s" s="118">
        <v>251</v>
      </c>
      <c r="E896" s="119">
        <v>3.50807480359602</v>
      </c>
      <c r="F896" s="119">
        <v>0</v>
      </c>
      <c r="G896" s="119">
        <v>3.50807480359602</v>
      </c>
      <c r="H896" s="119">
        <v>33.587620109970</v>
      </c>
      <c r="I896" s="120">
        <v>100</v>
      </c>
      <c r="J896" s="121">
        <v>1.49641667310857</v>
      </c>
      <c r="K896" s="119">
        <v>1.49641667310857</v>
      </c>
      <c r="L896" s="121">
        <v>0.37914302715571</v>
      </c>
      <c r="M896" s="119">
        <v>0.08588843688363</v>
      </c>
      <c r="N896" s="119">
        <v>0.29325459027208</v>
      </c>
      <c r="O896" s="121">
        <v>0</v>
      </c>
      <c r="P896" s="119">
        <v>0</v>
      </c>
      <c r="Q896" s="119">
        <v>0</v>
      </c>
      <c r="R896" s="119">
        <v>0</v>
      </c>
      <c r="S896" s="119">
        <v>0</v>
      </c>
      <c r="T896" s="119">
        <v>0</v>
      </c>
      <c r="U896" s="121">
        <v>1.63251510333174</v>
      </c>
      <c r="V896" s="119">
        <v>0.29051053502416</v>
      </c>
      <c r="W896" s="119">
        <v>0.04409814107332</v>
      </c>
      <c r="X896" s="119">
        <v>1.04544363282004</v>
      </c>
      <c r="Y896" s="119">
        <v>0.00670830174038</v>
      </c>
      <c r="Z896" s="122">
        <v>0.24575449267384</v>
      </c>
      <c r="AA896" s="12"/>
    </row>
    <row r="897" ht="12.75" customHeight="1">
      <c r="A897" t="s" s="117">
        <v>1950</v>
      </c>
      <c r="B897" t="s" s="123">
        <v>1951</v>
      </c>
      <c r="C897" t="s" s="123">
        <v>243</v>
      </c>
      <c r="D897" t="s" s="123">
        <v>251</v>
      </c>
      <c r="E897" s="124">
        <v>3.75418231047586</v>
      </c>
      <c r="F897" s="124">
        <v>0</v>
      </c>
      <c r="G897" s="124">
        <v>3.75418231047586</v>
      </c>
      <c r="H897" s="124">
        <v>37.233571749970</v>
      </c>
      <c r="I897" s="125">
        <v>100</v>
      </c>
      <c r="J897" s="121">
        <v>2.19142903510177</v>
      </c>
      <c r="K897" s="124">
        <v>2.19142903510177</v>
      </c>
      <c r="L897" s="121">
        <v>0.33483213425607</v>
      </c>
      <c r="M897" s="124">
        <v>0.13833345210203</v>
      </c>
      <c r="N897" s="124">
        <v>0.19649868215404</v>
      </c>
      <c r="O897" s="121">
        <v>0</v>
      </c>
      <c r="P897" s="124">
        <v>0</v>
      </c>
      <c r="Q897" s="124">
        <v>0</v>
      </c>
      <c r="R897" s="124">
        <v>0</v>
      </c>
      <c r="S897" s="124">
        <v>0</v>
      </c>
      <c r="T897" s="124">
        <v>0</v>
      </c>
      <c r="U897" s="121">
        <v>1.22792114111802</v>
      </c>
      <c r="V897" s="124">
        <v>0.19375462693612</v>
      </c>
      <c r="W897" s="124">
        <v>0.0755651509572</v>
      </c>
      <c r="X897" s="124">
        <v>1.12726781570368</v>
      </c>
      <c r="Y897" s="124">
        <v>0.00670830174038</v>
      </c>
      <c r="Z897" s="126">
        <v>-0.17537475421936</v>
      </c>
      <c r="AA897" s="12"/>
    </row>
    <row r="898" ht="12.75" customHeight="1">
      <c r="A898" t="s" s="117">
        <v>1952</v>
      </c>
      <c r="B898" t="s" s="118">
        <v>1953</v>
      </c>
      <c r="C898" t="s" s="118">
        <v>243</v>
      </c>
      <c r="D898" t="s" s="118">
        <v>251</v>
      </c>
      <c r="E898" s="119">
        <v>2.75495196971047</v>
      </c>
      <c r="F898" s="119">
        <v>0</v>
      </c>
      <c r="G898" s="119">
        <v>2.75495196971047</v>
      </c>
      <c r="H898" s="119">
        <v>26.423683871210</v>
      </c>
      <c r="I898" s="120">
        <v>100</v>
      </c>
      <c r="J898" s="121">
        <v>0.84951982444201</v>
      </c>
      <c r="K898" s="119">
        <v>0.84951982444201</v>
      </c>
      <c r="L898" s="121">
        <v>0.11051053604153</v>
      </c>
      <c r="M898" s="119">
        <v>0.03504215146137</v>
      </c>
      <c r="N898" s="119">
        <v>0.07546838458016</v>
      </c>
      <c r="O898" s="121">
        <v>0</v>
      </c>
      <c r="P898" s="119">
        <v>0</v>
      </c>
      <c r="Q898" s="119">
        <v>0</v>
      </c>
      <c r="R898" s="119">
        <v>0</v>
      </c>
      <c r="S898" s="119">
        <v>0</v>
      </c>
      <c r="T898" s="119">
        <v>0</v>
      </c>
      <c r="U898" s="121">
        <v>1.79492160922693</v>
      </c>
      <c r="V898" s="119">
        <v>0.07259728382744</v>
      </c>
      <c r="W898" s="119">
        <v>0.01323501196837</v>
      </c>
      <c r="X898" s="119">
        <v>1.00968891107386</v>
      </c>
      <c r="Y898" s="119">
        <v>0.00702901733383</v>
      </c>
      <c r="Z898" s="122">
        <v>0.69237138502343</v>
      </c>
      <c r="AA898" s="12"/>
    </row>
    <row r="899" ht="12.75" customHeight="1">
      <c r="A899" t="s" s="117">
        <v>1954</v>
      </c>
      <c r="B899" t="s" s="123">
        <v>1955</v>
      </c>
      <c r="C899" t="s" s="123">
        <v>243</v>
      </c>
      <c r="D899" t="s" s="123">
        <v>251</v>
      </c>
      <c r="E899" s="124">
        <v>6.59607257407725</v>
      </c>
      <c r="F899" s="124">
        <v>0</v>
      </c>
      <c r="G899" s="124">
        <v>6.59607257407725</v>
      </c>
      <c r="H899" s="124">
        <v>59.446692786790</v>
      </c>
      <c r="I899" s="125">
        <v>60</v>
      </c>
      <c r="J899" s="121">
        <v>5.12606715609885</v>
      </c>
      <c r="K899" s="124">
        <v>5.12606715609885</v>
      </c>
      <c r="L899" s="121">
        <v>0.32325564552332</v>
      </c>
      <c r="M899" s="124">
        <v>0.19530280260188</v>
      </c>
      <c r="N899" s="124">
        <v>0.12795284292144</v>
      </c>
      <c r="O899" s="121">
        <v>0</v>
      </c>
      <c r="P899" s="124">
        <v>0</v>
      </c>
      <c r="Q899" s="124">
        <v>0</v>
      </c>
      <c r="R899" s="124">
        <v>0</v>
      </c>
      <c r="S899" s="124">
        <v>0</v>
      </c>
      <c r="T899" s="124">
        <v>0</v>
      </c>
      <c r="U899" s="121">
        <v>1.14674977245509</v>
      </c>
      <c r="V899" s="124">
        <v>0.12455654443184</v>
      </c>
      <c r="W899" s="124">
        <v>0.10787860930287</v>
      </c>
      <c r="X899" s="124">
        <v>1.43384549372631</v>
      </c>
      <c r="Y899" s="124">
        <v>0.008311229600265001</v>
      </c>
      <c r="Z899" s="126">
        <v>-0.5278421046062</v>
      </c>
      <c r="AA899" s="12"/>
    </row>
    <row r="900" ht="12.75" customHeight="1">
      <c r="A900" t="s" s="117">
        <v>1956</v>
      </c>
      <c r="B900" t="s" s="118">
        <v>1957</v>
      </c>
      <c r="C900" t="s" s="118">
        <v>243</v>
      </c>
      <c r="D900" t="s" s="118">
        <v>251</v>
      </c>
      <c r="E900" s="119">
        <v>10.1707133370881</v>
      </c>
      <c r="F900" s="119">
        <v>0</v>
      </c>
      <c r="G900" s="119">
        <v>10.1707133370881</v>
      </c>
      <c r="H900" s="119">
        <v>82.61682128802001</v>
      </c>
      <c r="I900" s="120">
        <v>60</v>
      </c>
      <c r="J900" s="121">
        <v>14.8615561902348</v>
      </c>
      <c r="K900" s="119">
        <v>14.8615561902348</v>
      </c>
      <c r="L900" s="121">
        <v>0.34103838731663</v>
      </c>
      <c r="M900" s="119">
        <v>0.15602747718451</v>
      </c>
      <c r="N900" s="119">
        <v>0.18501091013212</v>
      </c>
      <c r="O900" s="121">
        <v>0</v>
      </c>
      <c r="P900" s="119">
        <v>0</v>
      </c>
      <c r="Q900" s="119">
        <v>0</v>
      </c>
      <c r="R900" s="119">
        <v>0</v>
      </c>
      <c r="S900" s="119">
        <v>0</v>
      </c>
      <c r="T900" s="119">
        <v>0</v>
      </c>
      <c r="U900" s="121">
        <v>-5.03188124046337</v>
      </c>
      <c r="V900" s="119">
        <v>0.18161461161252</v>
      </c>
      <c r="W900" s="119">
        <v>0.04926244735918</v>
      </c>
      <c r="X900" s="119">
        <v>1.41800632951704</v>
      </c>
      <c r="Y900" s="119">
        <v>0.00865441291416</v>
      </c>
      <c r="Z900" s="122">
        <v>-6.68941904186627</v>
      </c>
      <c r="AA900" s="12"/>
    </row>
    <row r="901" ht="12.75" customHeight="1">
      <c r="A901" t="s" s="117">
        <v>1958</v>
      </c>
      <c r="B901" t="s" s="123">
        <v>1959</v>
      </c>
      <c r="C901" t="s" s="123">
        <v>243</v>
      </c>
      <c r="D901" t="s" s="123">
        <v>251</v>
      </c>
      <c r="E901" s="124">
        <v>4.89638514530516</v>
      </c>
      <c r="F901" s="124">
        <v>0</v>
      </c>
      <c r="G901" s="124">
        <v>4.89638514530516</v>
      </c>
      <c r="H901" s="124">
        <v>47.242528155790</v>
      </c>
      <c r="I901" s="125">
        <v>60</v>
      </c>
      <c r="J901" s="121">
        <v>3.12289249027525</v>
      </c>
      <c r="K901" s="124">
        <v>3.12289249027525</v>
      </c>
      <c r="L901" s="121">
        <v>0.39263282697152</v>
      </c>
      <c r="M901" s="124">
        <v>0.1713232739494</v>
      </c>
      <c r="N901" s="124">
        <v>0.22130955302212</v>
      </c>
      <c r="O901" s="121">
        <v>0</v>
      </c>
      <c r="P901" s="124">
        <v>0</v>
      </c>
      <c r="Q901" s="124">
        <v>0</v>
      </c>
      <c r="R901" s="124">
        <v>0</v>
      </c>
      <c r="S901" s="124">
        <v>0</v>
      </c>
      <c r="T901" s="124">
        <v>0</v>
      </c>
      <c r="U901" s="121">
        <v>1.38085982805838</v>
      </c>
      <c r="V901" s="124">
        <v>0.21791325453252</v>
      </c>
      <c r="W901" s="124">
        <v>0.09349089215679</v>
      </c>
      <c r="X901" s="124">
        <v>1.39643287188969</v>
      </c>
      <c r="Y901" s="124">
        <v>0.008311229600265001</v>
      </c>
      <c r="Z901" s="126">
        <v>-0.33528842012088</v>
      </c>
      <c r="AA901" s="12"/>
    </row>
    <row r="902" ht="12.75" customHeight="1">
      <c r="A902" t="s" s="117">
        <v>1960</v>
      </c>
      <c r="B902" t="s" s="118">
        <v>1961</v>
      </c>
      <c r="C902" t="s" s="118">
        <v>243</v>
      </c>
      <c r="D902" t="s" s="118">
        <v>251</v>
      </c>
      <c r="E902" s="119">
        <v>4.51178273011469</v>
      </c>
      <c r="F902" s="119">
        <v>0</v>
      </c>
      <c r="G902" s="119">
        <v>4.51178273011469</v>
      </c>
      <c r="H902" s="119">
        <v>44.457680256220</v>
      </c>
      <c r="I902" s="120">
        <v>60</v>
      </c>
      <c r="J902" s="121">
        <v>2.6402410335896</v>
      </c>
      <c r="K902" s="119">
        <v>2.6402410335896</v>
      </c>
      <c r="L902" s="121">
        <v>0.37461384151583</v>
      </c>
      <c r="M902" s="119">
        <v>0.15330428849371</v>
      </c>
      <c r="N902" s="119">
        <v>0.22130955302212</v>
      </c>
      <c r="O902" s="121">
        <v>0</v>
      </c>
      <c r="P902" s="119">
        <v>0</v>
      </c>
      <c r="Q902" s="119">
        <v>0</v>
      </c>
      <c r="R902" s="119">
        <v>0</v>
      </c>
      <c r="S902" s="119">
        <v>0</v>
      </c>
      <c r="T902" s="119">
        <v>0</v>
      </c>
      <c r="U902" s="121">
        <v>1.49692785500926</v>
      </c>
      <c r="V902" s="119">
        <v>0.21791325453252</v>
      </c>
      <c r="W902" s="119">
        <v>0.08277434070141999</v>
      </c>
      <c r="X902" s="119">
        <v>1.36808200337932</v>
      </c>
      <c r="Y902" s="119">
        <v>0.00830879619334</v>
      </c>
      <c r="Z902" s="122">
        <v>-0.18015053979734</v>
      </c>
      <c r="AA902" s="12"/>
    </row>
    <row r="903" ht="12.75" customHeight="1">
      <c r="A903" t="s" s="117">
        <v>1962</v>
      </c>
      <c r="B903" t="s" s="123">
        <v>1963</v>
      </c>
      <c r="C903" t="s" s="123">
        <v>243</v>
      </c>
      <c r="D903" t="s" s="123">
        <v>251</v>
      </c>
      <c r="E903" s="124">
        <v>5.84672382121249</v>
      </c>
      <c r="F903" s="124">
        <v>0</v>
      </c>
      <c r="G903" s="124">
        <v>5.84672382121249</v>
      </c>
      <c r="H903" s="124">
        <v>49.320274480460</v>
      </c>
      <c r="I903" s="125">
        <v>60</v>
      </c>
      <c r="J903" s="121">
        <v>6.63024751951389</v>
      </c>
      <c r="K903" s="124">
        <v>6.63024751951389</v>
      </c>
      <c r="L903" s="121">
        <v>0.32411962581481</v>
      </c>
      <c r="M903" s="124">
        <v>0.08152517968599</v>
      </c>
      <c r="N903" s="124">
        <v>0.24259444612882</v>
      </c>
      <c r="O903" s="121">
        <v>0</v>
      </c>
      <c r="P903" s="124">
        <v>0</v>
      </c>
      <c r="Q903" s="124">
        <v>0</v>
      </c>
      <c r="R903" s="124">
        <v>0</v>
      </c>
      <c r="S903" s="124">
        <v>0</v>
      </c>
      <c r="T903" s="124">
        <v>0</v>
      </c>
      <c r="U903" s="121">
        <v>-1.10764332411621</v>
      </c>
      <c r="V903" s="124">
        <v>0.23976527696044</v>
      </c>
      <c r="W903" s="124">
        <v>0.02682810993472</v>
      </c>
      <c r="X903" s="124">
        <v>1.08725296667048</v>
      </c>
      <c r="Y903" s="124">
        <v>0.0070699775752</v>
      </c>
      <c r="Z903" s="126">
        <v>-2.46855965525705</v>
      </c>
      <c r="AA903" s="12"/>
    </row>
    <row r="904" ht="12.75" customHeight="1">
      <c r="A904" t="s" s="117">
        <v>1964</v>
      </c>
      <c r="B904" t="s" s="118">
        <v>1965</v>
      </c>
      <c r="C904" t="s" s="118">
        <v>243</v>
      </c>
      <c r="D904" t="s" s="118">
        <v>251</v>
      </c>
      <c r="E904" s="119">
        <v>4.88664957604317</v>
      </c>
      <c r="F904" s="119">
        <v>0</v>
      </c>
      <c r="G904" s="119">
        <v>4.88664957604317</v>
      </c>
      <c r="H904" s="119">
        <v>44.287514442230</v>
      </c>
      <c r="I904" s="120">
        <v>60</v>
      </c>
      <c r="J904" s="121">
        <v>3.17649904161996</v>
      </c>
      <c r="K904" s="119">
        <v>3.17649904161996</v>
      </c>
      <c r="L904" s="121">
        <v>0.42677661159456</v>
      </c>
      <c r="M904" s="119">
        <v>0.13343690740202</v>
      </c>
      <c r="N904" s="119">
        <v>0.29333970419254</v>
      </c>
      <c r="O904" s="121">
        <v>0</v>
      </c>
      <c r="P904" s="119">
        <v>0</v>
      </c>
      <c r="Q904" s="119">
        <v>0</v>
      </c>
      <c r="R904" s="119">
        <v>0</v>
      </c>
      <c r="S904" s="119">
        <v>0</v>
      </c>
      <c r="T904" s="119">
        <v>0</v>
      </c>
      <c r="U904" s="121">
        <v>1.28337392282865</v>
      </c>
      <c r="V904" s="119">
        <v>0.29051053502416</v>
      </c>
      <c r="W904" s="119">
        <v>0.07228957425329</v>
      </c>
      <c r="X904" s="119">
        <v>1.14975660649101</v>
      </c>
      <c r="Y904" s="119">
        <v>0.006930713171665</v>
      </c>
      <c r="Z904" s="122">
        <v>-0.23611350611147</v>
      </c>
      <c r="AA904" s="12"/>
    </row>
    <row r="905" ht="12.75" customHeight="1">
      <c r="A905" t="s" s="117">
        <v>1966</v>
      </c>
      <c r="B905" t="s" s="123">
        <v>1967</v>
      </c>
      <c r="C905" t="s" s="123">
        <v>243</v>
      </c>
      <c r="D905" t="s" s="123">
        <v>251</v>
      </c>
      <c r="E905" s="124">
        <v>3.57483292743857</v>
      </c>
      <c r="F905" s="124">
        <v>0</v>
      </c>
      <c r="G905" s="124">
        <v>3.57483292743857</v>
      </c>
      <c r="H905" s="124">
        <v>33.589976270230</v>
      </c>
      <c r="I905" s="125">
        <v>60</v>
      </c>
      <c r="J905" s="121">
        <v>1.84879303828436</v>
      </c>
      <c r="K905" s="124">
        <v>1.84879303828436</v>
      </c>
      <c r="L905" s="121">
        <v>0.26989420214584</v>
      </c>
      <c r="M905" s="124">
        <v>0.08545042139494</v>
      </c>
      <c r="N905" s="124">
        <v>0.1844437807509</v>
      </c>
      <c r="O905" s="121">
        <v>0</v>
      </c>
      <c r="P905" s="124">
        <v>0</v>
      </c>
      <c r="Q905" s="124">
        <v>0</v>
      </c>
      <c r="R905" s="124">
        <v>0</v>
      </c>
      <c r="S905" s="124">
        <v>0</v>
      </c>
      <c r="T905" s="124">
        <v>0</v>
      </c>
      <c r="U905" s="121">
        <v>1.45614568700837</v>
      </c>
      <c r="V905" s="124">
        <v>0.18161461161252</v>
      </c>
      <c r="W905" s="124">
        <v>0.04349768325527</v>
      </c>
      <c r="X905" s="124">
        <v>1.07488857424751</v>
      </c>
      <c r="Y905" s="124">
        <v>0.006930713171665</v>
      </c>
      <c r="Z905" s="126">
        <v>0.14921410472141</v>
      </c>
      <c r="AA905" s="12"/>
    </row>
    <row r="906" ht="12.75" customHeight="1">
      <c r="A906" t="s" s="117">
        <v>1968</v>
      </c>
      <c r="B906" t="s" s="118">
        <v>1969</v>
      </c>
      <c r="C906" t="s" s="118">
        <v>243</v>
      </c>
      <c r="D906" t="s" s="118">
        <v>251</v>
      </c>
      <c r="E906" s="119">
        <v>3.89853275173777</v>
      </c>
      <c r="F906" s="119">
        <v>0</v>
      </c>
      <c r="G906" s="119">
        <v>3.89853275173777</v>
      </c>
      <c r="H906" s="119">
        <v>38.085295815660</v>
      </c>
      <c r="I906" s="120">
        <v>60</v>
      </c>
      <c r="J906" s="121">
        <v>2.24738133547505</v>
      </c>
      <c r="K906" s="119">
        <v>2.24738133547505</v>
      </c>
      <c r="L906" s="121">
        <v>0.37267506971685</v>
      </c>
      <c r="M906" s="119">
        <v>0.12777401868675</v>
      </c>
      <c r="N906" s="119">
        <v>0.2449010510301</v>
      </c>
      <c r="O906" s="121">
        <v>0</v>
      </c>
      <c r="P906" s="119">
        <v>0</v>
      </c>
      <c r="Q906" s="119">
        <v>0</v>
      </c>
      <c r="R906" s="119">
        <v>0</v>
      </c>
      <c r="S906" s="119">
        <v>0</v>
      </c>
      <c r="T906" s="119">
        <v>0</v>
      </c>
      <c r="U906" s="121">
        <v>1.27847634654587</v>
      </c>
      <c r="V906" s="119">
        <v>0.24207188189156</v>
      </c>
      <c r="W906" s="119">
        <v>0.06898668105308001</v>
      </c>
      <c r="X906" s="119">
        <v>1.14068359465936</v>
      </c>
      <c r="Y906" s="119">
        <v>0.00692827976436</v>
      </c>
      <c r="Z906" s="122">
        <v>-0.18019409082249</v>
      </c>
      <c r="AA906" s="12"/>
    </row>
    <row r="907" ht="12.75" customHeight="1">
      <c r="A907" t="s" s="117">
        <v>1970</v>
      </c>
      <c r="B907" t="s" s="123">
        <v>1971</v>
      </c>
      <c r="C907" t="s" s="123">
        <v>243</v>
      </c>
      <c r="D907" t="s" s="123">
        <v>310</v>
      </c>
      <c r="E907" s="124">
        <v>5.66809924525128</v>
      </c>
      <c r="F907" s="124">
        <v>1.73131030362167</v>
      </c>
      <c r="G907" s="124">
        <v>7.39940954887295</v>
      </c>
      <c r="H907" s="124">
        <v>76.20323517640659</v>
      </c>
      <c r="I907" s="125">
        <v>100</v>
      </c>
      <c r="J907" s="121">
        <v>5.0355453866929</v>
      </c>
      <c r="K907" s="124">
        <v>5.0355453866929</v>
      </c>
      <c r="L907" s="121">
        <v>0.643795038186678</v>
      </c>
      <c r="M907" s="124">
        <v>0.2667385850652</v>
      </c>
      <c r="N907" s="124">
        <v>0.377056453121478</v>
      </c>
      <c r="O907" s="121">
        <v>0</v>
      </c>
      <c r="P907" s="124">
        <v>0</v>
      </c>
      <c r="Q907" s="124">
        <v>0</v>
      </c>
      <c r="R907" s="124">
        <v>0</v>
      </c>
      <c r="S907" s="124">
        <v>0</v>
      </c>
      <c r="T907" s="124">
        <v>0</v>
      </c>
      <c r="U907" s="121">
        <v>-0.0112411796283001</v>
      </c>
      <c r="V907" s="124">
        <v>0.057365907912</v>
      </c>
      <c r="W907" s="124">
        <v>0.00179603980610568</v>
      </c>
      <c r="X907" s="124">
        <v>0.0311508977774742</v>
      </c>
      <c r="Y907" s="124">
        <v>0.00138084571011</v>
      </c>
      <c r="Z907" s="126">
        <v>-0.10293487083399</v>
      </c>
      <c r="AA907" s="12"/>
    </row>
    <row r="908" ht="12.75" customHeight="1">
      <c r="A908" t="s" s="117">
        <v>1972</v>
      </c>
      <c r="B908" t="s" s="118">
        <v>1973</v>
      </c>
      <c r="C908" t="s" s="118">
        <v>243</v>
      </c>
      <c r="D908" t="s" s="118">
        <v>310</v>
      </c>
      <c r="E908" s="119">
        <v>4.57163819790598</v>
      </c>
      <c r="F908" s="119">
        <v>1.39638296011162</v>
      </c>
      <c r="G908" s="119">
        <v>5.9680211580176</v>
      </c>
      <c r="H908" s="119">
        <v>61.5392831259012</v>
      </c>
      <c r="I908" s="120">
        <v>100</v>
      </c>
      <c r="J908" s="121">
        <v>4.03981449571042</v>
      </c>
      <c r="K908" s="119">
        <v>4.03981449571042</v>
      </c>
      <c r="L908" s="121">
        <v>0.529771209787783</v>
      </c>
      <c r="M908" s="119">
        <v>0.2149126274718</v>
      </c>
      <c r="N908" s="119">
        <v>0.314858582315983</v>
      </c>
      <c r="O908" s="121">
        <v>0</v>
      </c>
      <c r="P908" s="119">
        <v>0</v>
      </c>
      <c r="Q908" s="119">
        <v>0</v>
      </c>
      <c r="R908" s="119">
        <v>0</v>
      </c>
      <c r="S908" s="119">
        <v>0</v>
      </c>
      <c r="T908" s="119">
        <v>0</v>
      </c>
      <c r="U908" s="121">
        <v>0.00205249240777541</v>
      </c>
      <c r="V908" s="119">
        <v>0.057365907912</v>
      </c>
      <c r="W908" s="119">
        <v>0.00144707835831012</v>
      </c>
      <c r="X908" s="119">
        <v>0.0250984359380403</v>
      </c>
      <c r="Y908" s="119">
        <v>0.001112554374615</v>
      </c>
      <c r="Z908" s="122">
        <v>-0.08297148417519</v>
      </c>
      <c r="AA908" s="12"/>
    </row>
    <row r="909" ht="12.75" customHeight="1">
      <c r="A909" t="s" s="117">
        <v>1974</v>
      </c>
      <c r="B909" t="s" s="123">
        <v>1975</v>
      </c>
      <c r="C909" t="s" s="123">
        <v>374</v>
      </c>
      <c r="D909" t="s" s="123">
        <v>310</v>
      </c>
      <c r="E909" s="124">
        <v>11.2203324252497</v>
      </c>
      <c r="F909" s="124">
        <v>3.84889934036302</v>
      </c>
      <c r="G909" s="124">
        <v>15.0692317656127</v>
      </c>
      <c r="H909" s="124">
        <v>126.560045543268</v>
      </c>
      <c r="I909" s="125">
        <v>50</v>
      </c>
      <c r="J909" s="121">
        <v>0.012499890942</v>
      </c>
      <c r="K909" s="124">
        <v>0.012499890942</v>
      </c>
      <c r="L909" s="121">
        <v>2.403807054270</v>
      </c>
      <c r="M909" s="124">
        <v>0.364130328510</v>
      </c>
      <c r="N909" s="124">
        <v>2.039676725760</v>
      </c>
      <c r="O909" s="121">
        <v>4.30371899071488</v>
      </c>
      <c r="P909" s="124">
        <v>0</v>
      </c>
      <c r="Q909" s="124">
        <v>4.30371899071488</v>
      </c>
      <c r="R909" s="124">
        <v>0</v>
      </c>
      <c r="S909" s="124">
        <v>0</v>
      </c>
      <c r="T909" s="124">
        <v>0</v>
      </c>
      <c r="U909" s="121">
        <v>4.5003064893228</v>
      </c>
      <c r="V909" s="124">
        <v>3.1073200119</v>
      </c>
      <c r="W909" s="124">
        <v>0</v>
      </c>
      <c r="X909" s="124">
        <v>3.0023180102448</v>
      </c>
      <c r="Y909" s="124">
        <v>0</v>
      </c>
      <c r="Z909" s="126">
        <v>-1.609331532822</v>
      </c>
      <c r="AA909" s="12"/>
    </row>
    <row r="910" ht="12.75" customHeight="1">
      <c r="A910" t="s" s="117">
        <v>1976</v>
      </c>
      <c r="B910" t="s" s="118">
        <v>1977</v>
      </c>
      <c r="C910" t="s" s="118">
        <v>374</v>
      </c>
      <c r="D910" t="s" s="118">
        <v>310</v>
      </c>
      <c r="E910" s="119">
        <v>7.92041305064868</v>
      </c>
      <c r="F910" s="119">
        <v>3.20260039821131</v>
      </c>
      <c r="G910" s="119">
        <v>11.123013448860</v>
      </c>
      <c r="H910" s="119">
        <v>133.491807340165</v>
      </c>
      <c r="I910" s="120">
        <v>50</v>
      </c>
      <c r="J910" s="121">
        <v>0.012499890942</v>
      </c>
      <c r="K910" s="119">
        <v>0.012499890942</v>
      </c>
      <c r="L910" s="121">
        <v>2.330669766065</v>
      </c>
      <c r="M910" s="119">
        <v>0.290993040305</v>
      </c>
      <c r="N910" s="119">
        <v>2.039676725760</v>
      </c>
      <c r="O910" s="121">
        <v>4.30371899071488</v>
      </c>
      <c r="P910" s="119">
        <v>0</v>
      </c>
      <c r="Q910" s="119">
        <v>4.30371899071488</v>
      </c>
      <c r="R910" s="119">
        <v>0</v>
      </c>
      <c r="S910" s="119">
        <v>0</v>
      </c>
      <c r="T910" s="119">
        <v>0</v>
      </c>
      <c r="U910" s="121">
        <v>1.2735244029268</v>
      </c>
      <c r="V910" s="119">
        <v>3.1073200119</v>
      </c>
      <c r="W910" s="119">
        <v>0</v>
      </c>
      <c r="X910" s="119">
        <v>0.9211255768827999</v>
      </c>
      <c r="Y910" s="119">
        <v>0</v>
      </c>
      <c r="Z910" s="122">
        <v>-2.754921185856</v>
      </c>
      <c r="AA910" s="12"/>
    </row>
    <row r="911" ht="12.75" customHeight="1">
      <c r="A911" t="s" s="117">
        <v>1978</v>
      </c>
      <c r="B911" t="s" s="123">
        <v>1979</v>
      </c>
      <c r="C911" t="s" s="123">
        <v>374</v>
      </c>
      <c r="D911" t="s" s="123">
        <v>310</v>
      </c>
      <c r="E911" s="124">
        <v>7.22414999401888</v>
      </c>
      <c r="F911" s="124">
        <v>3.13544844531719</v>
      </c>
      <c r="G911" s="124">
        <v>10.3595984393361</v>
      </c>
      <c r="H911" s="124">
        <v>114.572192693426</v>
      </c>
      <c r="I911" s="125">
        <v>50</v>
      </c>
      <c r="J911" s="121">
        <v>0.012499890942</v>
      </c>
      <c r="K911" s="124">
        <v>0.012499890942</v>
      </c>
      <c r="L911" s="121">
        <v>2.151655249092</v>
      </c>
      <c r="M911" s="124">
        <v>0.111978523332</v>
      </c>
      <c r="N911" s="124">
        <v>2.039676725760</v>
      </c>
      <c r="O911" s="121">
        <v>4.30371899071488</v>
      </c>
      <c r="P911" s="124">
        <v>0</v>
      </c>
      <c r="Q911" s="124">
        <v>4.30371899071488</v>
      </c>
      <c r="R911" s="124">
        <v>0</v>
      </c>
      <c r="S911" s="124">
        <v>0</v>
      </c>
      <c r="T911" s="124">
        <v>0</v>
      </c>
      <c r="U911" s="121">
        <v>0.756275863270</v>
      </c>
      <c r="V911" s="124">
        <v>3.1073200119</v>
      </c>
      <c r="W911" s="124">
        <v>0</v>
      </c>
      <c r="X911" s="124">
        <v>0.876300259770</v>
      </c>
      <c r="Y911" s="124">
        <v>0</v>
      </c>
      <c r="Z911" s="126">
        <v>-3.2273444084</v>
      </c>
      <c r="AA911" s="12"/>
    </row>
    <row r="912" ht="12.75" customHeight="1">
      <c r="A912" t="s" s="117">
        <v>1980</v>
      </c>
      <c r="B912" t="s" s="118">
        <v>1981</v>
      </c>
      <c r="C912" t="s" s="118">
        <v>374</v>
      </c>
      <c r="D912" t="s" s="118">
        <v>310</v>
      </c>
      <c r="E912" s="119">
        <v>8.90688538437168</v>
      </c>
      <c r="F912" s="119">
        <v>2.97170163233631</v>
      </c>
      <c r="G912" s="119">
        <v>11.878587016708</v>
      </c>
      <c r="H912" s="119">
        <v>128.082660014026</v>
      </c>
      <c r="I912" s="120">
        <v>50</v>
      </c>
      <c r="J912" s="121">
        <v>0.012499890942</v>
      </c>
      <c r="K912" s="119">
        <v>0.012499890942</v>
      </c>
      <c r="L912" s="121">
        <v>2.151655249092</v>
      </c>
      <c r="M912" s="119">
        <v>0.111978523332</v>
      </c>
      <c r="N912" s="119">
        <v>2.039676725760</v>
      </c>
      <c r="O912" s="121">
        <v>4.30371899071488</v>
      </c>
      <c r="P912" s="119">
        <v>0</v>
      </c>
      <c r="Q912" s="119">
        <v>4.30371899071488</v>
      </c>
      <c r="R912" s="119">
        <v>0</v>
      </c>
      <c r="S912" s="119">
        <v>0</v>
      </c>
      <c r="T912" s="119">
        <v>0</v>
      </c>
      <c r="U912" s="121">
        <v>2.4390112536228</v>
      </c>
      <c r="V912" s="119">
        <v>3.1073200119</v>
      </c>
      <c r="W912" s="119">
        <v>0</v>
      </c>
      <c r="X912" s="119">
        <v>0.3304775715228</v>
      </c>
      <c r="Y912" s="119">
        <v>0</v>
      </c>
      <c r="Z912" s="122">
        <v>-0.9987863298</v>
      </c>
      <c r="AA912" s="12"/>
    </row>
    <row r="913" ht="12.75" customHeight="1">
      <c r="A913" t="s" s="117">
        <v>1982</v>
      </c>
      <c r="B913" t="s" s="123">
        <v>1983</v>
      </c>
      <c r="C913" t="s" s="123">
        <v>250</v>
      </c>
      <c r="D913" t="s" s="123">
        <v>251</v>
      </c>
      <c r="E913" s="124">
        <v>0.0624233902020023</v>
      </c>
      <c r="F913" s="124">
        <v>0</v>
      </c>
      <c r="G913" s="124">
        <v>0.0624233902020023</v>
      </c>
      <c r="H913" s="124">
        <v>0.7490741268460001</v>
      </c>
      <c r="I913" s="125">
        <v>100</v>
      </c>
      <c r="J913" s="121">
        <v>0.0396662490476276</v>
      </c>
      <c r="K913" s="124">
        <v>0.0396662490476276</v>
      </c>
      <c r="L913" s="121">
        <v>0.0059843577076931</v>
      </c>
      <c r="M913" s="124">
        <v>0.002744972051154</v>
      </c>
      <c r="N913" s="124">
        <v>0.0032393856565391</v>
      </c>
      <c r="O913" s="121">
        <v>0</v>
      </c>
      <c r="P913" s="124">
        <v>0</v>
      </c>
      <c r="Q913" s="124">
        <v>0</v>
      </c>
      <c r="R913" s="124">
        <v>0</v>
      </c>
      <c r="S913" s="124">
        <v>0</v>
      </c>
      <c r="T913" s="124">
        <v>0</v>
      </c>
      <c r="U913" s="121">
        <v>0.0167727834466816</v>
      </c>
      <c r="V913" s="124">
        <v>0.009029780414172199</v>
      </c>
      <c r="W913" s="124">
        <v>0.0003277058903844</v>
      </c>
      <c r="X913" s="124">
        <v>0.0212073370512576</v>
      </c>
      <c r="Y913" s="124">
        <v>0.0004391060466163</v>
      </c>
      <c r="Z913" s="126">
        <v>-0.0142311459557489</v>
      </c>
      <c r="AA913" s="12"/>
    </row>
    <row r="914" ht="12.75" customHeight="1">
      <c r="A914" t="s" s="117">
        <v>1984</v>
      </c>
      <c r="B914" t="s" s="118">
        <v>1985</v>
      </c>
      <c r="C914" t="s" s="118">
        <v>374</v>
      </c>
      <c r="D914" t="s" s="118">
        <v>310</v>
      </c>
      <c r="E914" s="119">
        <v>8.85986601921673</v>
      </c>
      <c r="F914" s="119">
        <v>3.30017545061315</v>
      </c>
      <c r="G914" s="119">
        <v>12.1600414698299</v>
      </c>
      <c r="H914" s="119">
        <v>126.151054505024</v>
      </c>
      <c r="I914" s="120">
        <v>50</v>
      </c>
      <c r="J914" s="121">
        <v>0.012499890942</v>
      </c>
      <c r="K914" s="119">
        <v>0.012499890942</v>
      </c>
      <c r="L914" s="121">
        <v>2.29449015009125</v>
      </c>
      <c r="M914" s="119">
        <v>0.25481342433125</v>
      </c>
      <c r="N914" s="119">
        <v>2.039676725760</v>
      </c>
      <c r="O914" s="121">
        <v>4.30371899071488</v>
      </c>
      <c r="P914" s="119">
        <v>0</v>
      </c>
      <c r="Q914" s="119">
        <v>4.30371899071488</v>
      </c>
      <c r="R914" s="119">
        <v>0</v>
      </c>
      <c r="S914" s="119">
        <v>0</v>
      </c>
      <c r="T914" s="119">
        <v>0</v>
      </c>
      <c r="U914" s="121">
        <v>2.2491569874686</v>
      </c>
      <c r="V914" s="119">
        <v>3.1073200119</v>
      </c>
      <c r="W914" s="119">
        <v>0</v>
      </c>
      <c r="X914" s="119">
        <v>1.2825553546051</v>
      </c>
      <c r="Y914" s="119">
        <v>0</v>
      </c>
      <c r="Z914" s="122">
        <v>-2.1407183790365</v>
      </c>
      <c r="AA914" s="12"/>
    </row>
    <row r="915" ht="12.75" customHeight="1">
      <c r="A915" t="s" s="117">
        <v>1986</v>
      </c>
      <c r="B915" t="s" s="123">
        <v>1987</v>
      </c>
      <c r="C915" t="s" s="123">
        <v>250</v>
      </c>
      <c r="D915" t="s" s="123">
        <v>251</v>
      </c>
      <c r="E915" s="124">
        <v>0.08005449481109859</v>
      </c>
      <c r="F915" s="124">
        <v>0</v>
      </c>
      <c r="G915" s="124">
        <v>0.08005449481109859</v>
      </c>
      <c r="H915" s="124">
        <v>0.957569995330</v>
      </c>
      <c r="I915" s="125">
        <v>100</v>
      </c>
      <c r="J915" s="121">
        <v>0.0514720419430798</v>
      </c>
      <c r="K915" s="124">
        <v>0.0514720419430798</v>
      </c>
      <c r="L915" s="121">
        <v>0.008353485505426</v>
      </c>
      <c r="M915" s="124">
        <v>0.0039650163654359</v>
      </c>
      <c r="N915" s="124">
        <v>0.0043884691399901</v>
      </c>
      <c r="O915" s="121">
        <v>0</v>
      </c>
      <c r="P915" s="124">
        <v>0</v>
      </c>
      <c r="Q915" s="124">
        <v>0</v>
      </c>
      <c r="R915" s="124">
        <v>0</v>
      </c>
      <c r="S915" s="124">
        <v>0</v>
      </c>
      <c r="T915" s="124">
        <v>0</v>
      </c>
      <c r="U915" s="121">
        <v>0.0202289673625928</v>
      </c>
      <c r="V915" s="124">
        <v>0.009029780414172199</v>
      </c>
      <c r="W915" s="124">
        <v>0.0004733529672674</v>
      </c>
      <c r="X915" s="124">
        <v>0.0306328201882732</v>
      </c>
      <c r="Y915" s="124">
        <v>0.0006342642772857</v>
      </c>
      <c r="Z915" s="126">
        <v>-0.0205412504844057</v>
      </c>
      <c r="AA915" s="12"/>
    </row>
    <row r="916" ht="12.75" customHeight="1">
      <c r="A916" t="s" s="117">
        <v>1988</v>
      </c>
      <c r="B916" t="s" s="118">
        <v>1989</v>
      </c>
      <c r="C916" t="s" s="118">
        <v>250</v>
      </c>
      <c r="D916" t="s" s="118">
        <v>251</v>
      </c>
      <c r="E916" s="119">
        <v>0.122460910946974</v>
      </c>
      <c r="F916" s="119">
        <v>0</v>
      </c>
      <c r="G916" s="119">
        <v>0.122460910946974</v>
      </c>
      <c r="H916" s="119">
        <v>1.432908234784</v>
      </c>
      <c r="I916" s="120">
        <v>100</v>
      </c>
      <c r="J916" s="121">
        <v>0.0910721112321443</v>
      </c>
      <c r="K916" s="119">
        <v>0.0910721112321443</v>
      </c>
      <c r="L916" s="121">
        <v>0.008869150520983599</v>
      </c>
      <c r="M916" s="119">
        <v>0.0048200943402931</v>
      </c>
      <c r="N916" s="119">
        <v>0.0040490561806905</v>
      </c>
      <c r="O916" s="121">
        <v>0</v>
      </c>
      <c r="P916" s="119">
        <v>0</v>
      </c>
      <c r="Q916" s="119">
        <v>0</v>
      </c>
      <c r="R916" s="119">
        <v>0</v>
      </c>
      <c r="S916" s="119">
        <v>0</v>
      </c>
      <c r="T916" s="119">
        <v>0</v>
      </c>
      <c r="U916" s="121">
        <v>0.0225196491938459</v>
      </c>
      <c r="V916" s="119">
        <v>0.009029780414172199</v>
      </c>
      <c r="W916" s="119">
        <v>0.0005756526758216</v>
      </c>
      <c r="X916" s="119">
        <v>0.037253100004125</v>
      </c>
      <c r="Y916" s="119">
        <v>0.0007713397135159</v>
      </c>
      <c r="Z916" s="122">
        <v>-0.0251102236137888</v>
      </c>
      <c r="AA916" s="12"/>
    </row>
    <row r="917" ht="12.75" customHeight="1">
      <c r="A917" t="s" s="117">
        <v>1990</v>
      </c>
      <c r="B917" t="s" s="123">
        <v>1991</v>
      </c>
      <c r="C917" t="s" s="123">
        <v>250</v>
      </c>
      <c r="D917" t="s" s="123">
        <v>251</v>
      </c>
      <c r="E917" s="124">
        <v>0.128922376256669</v>
      </c>
      <c r="F917" s="124">
        <v>0</v>
      </c>
      <c r="G917" s="124">
        <v>0.128922376256669</v>
      </c>
      <c r="H917" s="124">
        <v>1.502735338664</v>
      </c>
      <c r="I917" s="125">
        <v>100</v>
      </c>
      <c r="J917" s="121">
        <v>0.0946485845048757</v>
      </c>
      <c r="K917" s="124">
        <v>0.0946485845048757</v>
      </c>
      <c r="L917" s="121">
        <v>0.009844148823223301</v>
      </c>
      <c r="M917" s="124">
        <v>0.005502361321231</v>
      </c>
      <c r="N917" s="124">
        <v>0.0043417875019923</v>
      </c>
      <c r="O917" s="121">
        <v>0</v>
      </c>
      <c r="P917" s="124">
        <v>0</v>
      </c>
      <c r="Q917" s="124">
        <v>0</v>
      </c>
      <c r="R917" s="124">
        <v>0</v>
      </c>
      <c r="S917" s="124">
        <v>0</v>
      </c>
      <c r="T917" s="124">
        <v>0</v>
      </c>
      <c r="U917" s="121">
        <v>0.0244296429285696</v>
      </c>
      <c r="V917" s="124">
        <v>0.009029780414172199</v>
      </c>
      <c r="W917" s="124">
        <v>0.0006571456797839</v>
      </c>
      <c r="X917" s="124">
        <v>0.0425268822419745</v>
      </c>
      <c r="Y917" s="124">
        <v>0.0008805353734605</v>
      </c>
      <c r="Z917" s="126">
        <v>-0.0286647007808215</v>
      </c>
      <c r="AA917" s="12"/>
    </row>
    <row r="918" ht="12.75" customHeight="1">
      <c r="A918" t="s" s="117">
        <v>1992</v>
      </c>
      <c r="B918" t="s" s="118">
        <v>1993</v>
      </c>
      <c r="C918" t="s" s="118">
        <v>250</v>
      </c>
      <c r="D918" t="s" s="118">
        <v>251</v>
      </c>
      <c r="E918" s="119">
        <v>0.152697193497753</v>
      </c>
      <c r="F918" s="119">
        <v>0</v>
      </c>
      <c r="G918" s="119">
        <v>0.152697193497753</v>
      </c>
      <c r="H918" s="119">
        <v>1.771636894093</v>
      </c>
      <c r="I918" s="120">
        <v>100</v>
      </c>
      <c r="J918" s="121">
        <v>0.112219716505597</v>
      </c>
      <c r="K918" s="119">
        <v>0.112219716505597</v>
      </c>
      <c r="L918" s="121">
        <v>0.0121476524167399</v>
      </c>
      <c r="M918" s="119">
        <v>0.0068962835896906</v>
      </c>
      <c r="N918" s="119">
        <v>0.0052513688270493</v>
      </c>
      <c r="O918" s="121">
        <v>0</v>
      </c>
      <c r="P918" s="119">
        <v>0</v>
      </c>
      <c r="Q918" s="119">
        <v>0</v>
      </c>
      <c r="R918" s="119">
        <v>0</v>
      </c>
      <c r="S918" s="119">
        <v>0</v>
      </c>
      <c r="T918" s="119">
        <v>0</v>
      </c>
      <c r="U918" s="121">
        <v>0.028329824575416</v>
      </c>
      <c r="V918" s="119">
        <v>0.009029780414172199</v>
      </c>
      <c r="W918" s="119">
        <v>0.0008235994741988</v>
      </c>
      <c r="X918" s="119">
        <v>0.0532988629869724</v>
      </c>
      <c r="Y918" s="119">
        <v>0.0011035733632956</v>
      </c>
      <c r="Z918" s="122">
        <v>-0.035925991663223</v>
      </c>
      <c r="AA918" s="12"/>
    </row>
    <row r="919" ht="12.75" customHeight="1">
      <c r="A919" t="s" s="117">
        <v>1994</v>
      </c>
      <c r="B919" t="s" s="123">
        <v>1995</v>
      </c>
      <c r="C919" t="s" s="123">
        <v>250</v>
      </c>
      <c r="D919" t="s" s="123">
        <v>251</v>
      </c>
      <c r="E919" s="124">
        <v>0.181810142777208</v>
      </c>
      <c r="F919" s="124">
        <v>0</v>
      </c>
      <c r="G919" s="124">
        <v>0.181810142777208</v>
      </c>
      <c r="H919" s="124">
        <v>2.153471841307</v>
      </c>
      <c r="I919" s="125">
        <v>100</v>
      </c>
      <c r="J919" s="121">
        <v>0.133025498296125</v>
      </c>
      <c r="K919" s="124">
        <v>0.133025498296125</v>
      </c>
      <c r="L919" s="121">
        <v>0.0151718585049532</v>
      </c>
      <c r="M919" s="124">
        <v>0.0087834050486539</v>
      </c>
      <c r="N919" s="124">
        <v>0.0063884534562993</v>
      </c>
      <c r="O919" s="121">
        <v>0</v>
      </c>
      <c r="P919" s="124">
        <v>0</v>
      </c>
      <c r="Q919" s="124">
        <v>0</v>
      </c>
      <c r="R919" s="124">
        <v>0</v>
      </c>
      <c r="S919" s="124">
        <v>0</v>
      </c>
      <c r="T919" s="124">
        <v>0</v>
      </c>
      <c r="U919" s="121">
        <v>0.0336127859761299</v>
      </c>
      <c r="V919" s="124">
        <v>0.009029780414172199</v>
      </c>
      <c r="W919" s="124">
        <v>0.001049005651939</v>
      </c>
      <c r="X919" s="124">
        <v>0.06788592022839821</v>
      </c>
      <c r="Y919" s="124">
        <v>0.0014056039906817</v>
      </c>
      <c r="Z919" s="126">
        <v>-0.0457575243090612</v>
      </c>
      <c r="AA919" s="12"/>
    </row>
    <row r="920" ht="12.75" customHeight="1">
      <c r="A920" t="s" s="117">
        <v>1996</v>
      </c>
      <c r="B920" t="s" s="118">
        <v>1997</v>
      </c>
      <c r="C920" t="s" s="118">
        <v>250</v>
      </c>
      <c r="D920" t="s" s="118">
        <v>251</v>
      </c>
      <c r="E920" s="119">
        <v>0.251203002648728</v>
      </c>
      <c r="F920" s="119">
        <v>0</v>
      </c>
      <c r="G920" s="119">
        <v>0.251203002648728</v>
      </c>
      <c r="H920" s="119">
        <v>2.976961795726</v>
      </c>
      <c r="I920" s="120">
        <v>100</v>
      </c>
      <c r="J920" s="121">
        <v>0.184732850151395</v>
      </c>
      <c r="K920" s="119">
        <v>0.184732850151395</v>
      </c>
      <c r="L920" s="121">
        <v>0.0217631476393254</v>
      </c>
      <c r="M920" s="119">
        <v>0.012746360132012</v>
      </c>
      <c r="N920" s="119">
        <v>0.0090167875073134</v>
      </c>
      <c r="O920" s="121">
        <v>0</v>
      </c>
      <c r="P920" s="119">
        <v>0</v>
      </c>
      <c r="Q920" s="119">
        <v>0</v>
      </c>
      <c r="R920" s="119">
        <v>0</v>
      </c>
      <c r="S920" s="119">
        <v>0</v>
      </c>
      <c r="T920" s="119">
        <v>0</v>
      </c>
      <c r="U920" s="121">
        <v>0.0447070048580081</v>
      </c>
      <c r="V920" s="119">
        <v>0.009029780414172199</v>
      </c>
      <c r="W920" s="119">
        <v>0.0015223586212365</v>
      </c>
      <c r="X920" s="119">
        <v>0.0985187404076714</v>
      </c>
      <c r="Y920" s="119">
        <v>0.0020398682680674</v>
      </c>
      <c r="Z920" s="122">
        <v>-0.06640374285313939</v>
      </c>
      <c r="AA920" s="12"/>
    </row>
    <row r="921" ht="12.75" customHeight="1">
      <c r="A921" t="s" s="117">
        <v>1998</v>
      </c>
      <c r="B921" t="s" s="123">
        <v>1999</v>
      </c>
      <c r="C921" t="s" s="123">
        <v>250</v>
      </c>
      <c r="D921" t="s" s="123">
        <v>251</v>
      </c>
      <c r="E921" s="124">
        <v>0.301156000734423</v>
      </c>
      <c r="F921" s="124">
        <v>0</v>
      </c>
      <c r="G921" s="124">
        <v>0.301156000734423</v>
      </c>
      <c r="H921" s="124">
        <v>3.585333806660</v>
      </c>
      <c r="I921" s="125">
        <v>100</v>
      </c>
      <c r="J921" s="121">
        <v>0.222042080322972</v>
      </c>
      <c r="K921" s="124">
        <v>0.222042080322972</v>
      </c>
      <c r="L921" s="121">
        <v>0.0264824734899273</v>
      </c>
      <c r="M921" s="124">
        <v>0.015577042297602</v>
      </c>
      <c r="N921" s="124">
        <v>0.0109054311923253</v>
      </c>
      <c r="O921" s="121">
        <v>0</v>
      </c>
      <c r="P921" s="124">
        <v>0</v>
      </c>
      <c r="Q921" s="124">
        <v>0</v>
      </c>
      <c r="R921" s="124">
        <v>0</v>
      </c>
      <c r="S921" s="124">
        <v>0</v>
      </c>
      <c r="T921" s="124">
        <v>0</v>
      </c>
      <c r="U921" s="121">
        <v>0.0526314469215239</v>
      </c>
      <c r="V921" s="124">
        <v>0.009029780414172199</v>
      </c>
      <c r="W921" s="124">
        <v>0.0018604678949318</v>
      </c>
      <c r="X921" s="124">
        <v>0.120399326249875</v>
      </c>
      <c r="Y921" s="124">
        <v>0.0024929141602015</v>
      </c>
      <c r="Z921" s="126">
        <v>-0.0811510417976567</v>
      </c>
      <c r="AA921" s="12"/>
    </row>
    <row r="922" ht="12.75" customHeight="1">
      <c r="A922" t="s" s="117">
        <v>2000</v>
      </c>
      <c r="B922" t="s" s="118">
        <v>2001</v>
      </c>
      <c r="C922" t="s" s="118">
        <v>250</v>
      </c>
      <c r="D922" t="s" s="118">
        <v>251</v>
      </c>
      <c r="E922" s="119">
        <v>0.0581697641896103</v>
      </c>
      <c r="F922" s="119">
        <v>0</v>
      </c>
      <c r="G922" s="119">
        <v>0.0581697641896103</v>
      </c>
      <c r="H922" s="119">
        <v>0.687100627494</v>
      </c>
      <c r="I922" s="120">
        <v>120</v>
      </c>
      <c r="J922" s="121">
        <v>0.0359029147306757</v>
      </c>
      <c r="K922" s="119">
        <v>0.0359029147306757</v>
      </c>
      <c r="L922" s="121">
        <v>0.005691344546965</v>
      </c>
      <c r="M922" s="119">
        <v>0.0026723831915357</v>
      </c>
      <c r="N922" s="119">
        <v>0.0030189613554293</v>
      </c>
      <c r="O922" s="121">
        <v>0</v>
      </c>
      <c r="P922" s="119">
        <v>0</v>
      </c>
      <c r="Q922" s="119">
        <v>0</v>
      </c>
      <c r="R922" s="119">
        <v>0</v>
      </c>
      <c r="S922" s="119">
        <v>0</v>
      </c>
      <c r="T922" s="119">
        <v>0</v>
      </c>
      <c r="U922" s="121">
        <v>0.0165755049119696</v>
      </c>
      <c r="V922" s="119">
        <v>0.009029780414172199</v>
      </c>
      <c r="W922" s="119">
        <v>0.0003190364450486</v>
      </c>
      <c r="X922" s="119">
        <v>0.0206462964088608</v>
      </c>
      <c r="Y922" s="119">
        <v>0.0004274894903264</v>
      </c>
      <c r="Z922" s="122">
        <v>-0.0138470978464384</v>
      </c>
      <c r="AA922" s="12"/>
    </row>
    <row r="923" ht="12.75" customHeight="1">
      <c r="A923" t="s" s="117">
        <v>2002</v>
      </c>
      <c r="B923" t="s" s="123">
        <v>2003</v>
      </c>
      <c r="C923" t="s" s="123">
        <v>250</v>
      </c>
      <c r="D923" t="s" s="123">
        <v>251</v>
      </c>
      <c r="E923" s="124">
        <v>0.0548826665261163</v>
      </c>
      <c r="F923" s="124">
        <v>0</v>
      </c>
      <c r="G923" s="124">
        <v>0.0548826665261163</v>
      </c>
      <c r="H923" s="124">
        <v>0.645627515548</v>
      </c>
      <c r="I923" s="125">
        <v>100</v>
      </c>
      <c r="J923" s="121">
        <v>0.0332922451974628</v>
      </c>
      <c r="K923" s="124">
        <v>0.0332922451974628</v>
      </c>
      <c r="L923" s="121">
        <v>0.005370983897954</v>
      </c>
      <c r="M923" s="124">
        <v>0.0025417363063963</v>
      </c>
      <c r="N923" s="124">
        <v>0.0028292475915577</v>
      </c>
      <c r="O923" s="121">
        <v>0</v>
      </c>
      <c r="P923" s="124">
        <v>0</v>
      </c>
      <c r="Q923" s="124">
        <v>0</v>
      </c>
      <c r="R923" s="124">
        <v>0</v>
      </c>
      <c r="S923" s="124">
        <v>0</v>
      </c>
      <c r="T923" s="124">
        <v>0</v>
      </c>
      <c r="U923" s="121">
        <v>0.0162194374306995</v>
      </c>
      <c r="V923" s="124">
        <v>0.009029780414172199</v>
      </c>
      <c r="W923" s="124">
        <v>0.0003034313976222</v>
      </c>
      <c r="X923" s="124">
        <v>0.0196364232164467</v>
      </c>
      <c r="Y923" s="124">
        <v>0.0004065796666647</v>
      </c>
      <c r="Z923" s="126">
        <v>-0.0131567772642063</v>
      </c>
      <c r="AA923" s="12"/>
    </row>
    <row r="924" ht="12.75" customHeight="1">
      <c r="A924" t="s" s="117">
        <v>2004</v>
      </c>
      <c r="B924" t="s" s="118">
        <v>1983</v>
      </c>
      <c r="C924" t="s" s="118">
        <v>250</v>
      </c>
      <c r="D924" t="s" s="118">
        <v>251</v>
      </c>
      <c r="E924" s="119">
        <v>0.0605736600297726</v>
      </c>
      <c r="F924" s="119">
        <v>0</v>
      </c>
      <c r="G924" s="119">
        <v>0.0605736600297726</v>
      </c>
      <c r="H924" s="119">
        <v>0.7186662512600001</v>
      </c>
      <c r="I924" s="120">
        <v>100</v>
      </c>
      <c r="J924" s="121">
        <v>0.037384735970511</v>
      </c>
      <c r="K924" s="119">
        <v>0.037384735970511</v>
      </c>
      <c r="L924" s="121">
        <v>0.0060600287115128</v>
      </c>
      <c r="M924" s="119">
        <v>0.0028756116527625</v>
      </c>
      <c r="N924" s="119">
        <v>0.0031844170587503</v>
      </c>
      <c r="O924" s="121">
        <v>0</v>
      </c>
      <c r="P924" s="119">
        <v>0</v>
      </c>
      <c r="Q924" s="119">
        <v>0</v>
      </c>
      <c r="R924" s="119">
        <v>0</v>
      </c>
      <c r="S924" s="119">
        <v>0</v>
      </c>
      <c r="T924" s="119">
        <v>0</v>
      </c>
      <c r="U924" s="121">
        <v>0.0171288953477488</v>
      </c>
      <c r="V924" s="119">
        <v>0.009029780414172199</v>
      </c>
      <c r="W924" s="119">
        <v>0.0003433109309408</v>
      </c>
      <c r="X924" s="119">
        <v>0.0222172102437418</v>
      </c>
      <c r="Y924" s="119">
        <v>0.000460015857188</v>
      </c>
      <c r="Z924" s="122">
        <v>-0.014921422098294</v>
      </c>
      <c r="AA924" s="12"/>
    </row>
    <row r="925" ht="12.75" customHeight="1">
      <c r="A925" t="s" s="117">
        <v>2005</v>
      </c>
      <c r="B925" t="s" s="123">
        <v>2006</v>
      </c>
      <c r="C925" t="s" s="123">
        <v>250</v>
      </c>
      <c r="D925" t="s" s="123">
        <v>251</v>
      </c>
      <c r="E925" s="124">
        <v>0.0692663942960762</v>
      </c>
      <c r="F925" s="124">
        <v>0</v>
      </c>
      <c r="G925" s="124">
        <v>0.0692663942960762</v>
      </c>
      <c r="H925" s="124">
        <v>0.826287617056</v>
      </c>
      <c r="I925" s="125">
        <v>100</v>
      </c>
      <c r="J925" s="121">
        <v>0.0436288641019437</v>
      </c>
      <c r="K925" s="124">
        <v>0.0436288641019437</v>
      </c>
      <c r="L925" s="121">
        <v>0.0071020490685881</v>
      </c>
      <c r="M925" s="124">
        <v>0.0033703132738369</v>
      </c>
      <c r="N925" s="124">
        <v>0.0037317357947512</v>
      </c>
      <c r="O925" s="121">
        <v>0</v>
      </c>
      <c r="P925" s="124">
        <v>0</v>
      </c>
      <c r="Q925" s="124">
        <v>0</v>
      </c>
      <c r="R925" s="124">
        <v>0</v>
      </c>
      <c r="S925" s="124">
        <v>0</v>
      </c>
      <c r="T925" s="124">
        <v>0</v>
      </c>
      <c r="U925" s="121">
        <v>0.0185354811255444</v>
      </c>
      <c r="V925" s="124">
        <v>0.009029780414172199</v>
      </c>
      <c r="W925" s="124">
        <v>0.0004022633182861</v>
      </c>
      <c r="X925" s="124">
        <v>0.0260322867662597</v>
      </c>
      <c r="Y925" s="124">
        <v>0.000539008466769</v>
      </c>
      <c r="Z925" s="126">
        <v>-0.0174678578399426</v>
      </c>
      <c r="AA925" s="12"/>
    </row>
    <row r="926" ht="12.75" customHeight="1">
      <c r="A926" t="s" s="117">
        <v>2007</v>
      </c>
      <c r="B926" t="s" s="118">
        <v>1987</v>
      </c>
      <c r="C926" t="s" s="118">
        <v>250</v>
      </c>
      <c r="D926" t="s" s="118">
        <v>251</v>
      </c>
      <c r="E926" s="119">
        <v>0.0759324629912476</v>
      </c>
      <c r="F926" s="119">
        <v>0</v>
      </c>
      <c r="G926" s="119">
        <v>0.0759324629912476</v>
      </c>
      <c r="H926" s="119">
        <v>0.909046626404</v>
      </c>
      <c r="I926" s="120">
        <v>120</v>
      </c>
      <c r="J926" s="121">
        <v>0.0484705771968567</v>
      </c>
      <c r="K926" s="119">
        <v>0.0484705771968567</v>
      </c>
      <c r="L926" s="121">
        <v>0.0078659095387301</v>
      </c>
      <c r="M926" s="119">
        <v>0.0037327523833177</v>
      </c>
      <c r="N926" s="119">
        <v>0.0041331571554124</v>
      </c>
      <c r="O926" s="121">
        <v>0</v>
      </c>
      <c r="P926" s="119">
        <v>0</v>
      </c>
      <c r="Q926" s="119">
        <v>0</v>
      </c>
      <c r="R926" s="119">
        <v>0</v>
      </c>
      <c r="S926" s="119">
        <v>0</v>
      </c>
      <c r="T926" s="119">
        <v>0</v>
      </c>
      <c r="U926" s="121">
        <v>0.0195959762556608</v>
      </c>
      <c r="V926" s="119">
        <v>0.009029780414172199</v>
      </c>
      <c r="W926" s="119">
        <v>0.0004456106675049</v>
      </c>
      <c r="X926" s="119">
        <v>0.0288374900595236</v>
      </c>
      <c r="Y926" s="119">
        <v>0.0005970912634782</v>
      </c>
      <c r="Z926" s="122">
        <v>-0.0193139961490181</v>
      </c>
      <c r="AA926" s="12"/>
    </row>
    <row r="927" ht="12.75" customHeight="1">
      <c r="A927" t="s" s="117">
        <v>2008</v>
      </c>
      <c r="B927" t="s" s="123">
        <v>2009</v>
      </c>
      <c r="C927" t="s" s="123">
        <v>250</v>
      </c>
      <c r="D927" t="s" s="123">
        <v>251</v>
      </c>
      <c r="E927" s="124">
        <v>0.09092597076784339</v>
      </c>
      <c r="F927" s="124">
        <v>0</v>
      </c>
      <c r="G927" s="124">
        <v>0.09092597076784339</v>
      </c>
      <c r="H927" s="124">
        <v>1.103000293057</v>
      </c>
      <c r="I927" s="125">
        <v>100</v>
      </c>
      <c r="J927" s="121">
        <v>0.0593374847899788</v>
      </c>
      <c r="K927" s="124">
        <v>0.0593374847899788</v>
      </c>
      <c r="L927" s="121">
        <v>0.009625321766395901</v>
      </c>
      <c r="M927" s="124">
        <v>0.0045740209626745</v>
      </c>
      <c r="N927" s="124">
        <v>0.0050513008037214</v>
      </c>
      <c r="O927" s="121">
        <v>0</v>
      </c>
      <c r="P927" s="124">
        <v>0</v>
      </c>
      <c r="Q927" s="124">
        <v>0</v>
      </c>
      <c r="R927" s="124">
        <v>0</v>
      </c>
      <c r="S927" s="124">
        <v>0</v>
      </c>
      <c r="T927" s="124">
        <v>0</v>
      </c>
      <c r="U927" s="121">
        <v>0.0219631642114687</v>
      </c>
      <c r="V927" s="124">
        <v>0.009029780414172199</v>
      </c>
      <c r="W927" s="124">
        <v>0.000546176495994</v>
      </c>
      <c r="X927" s="124">
        <v>0.035345561756886</v>
      </c>
      <c r="Y927" s="124">
        <v>0.0007318434132104</v>
      </c>
      <c r="Z927" s="126">
        <v>-0.0236901978687939</v>
      </c>
      <c r="AA927" s="12"/>
    </row>
    <row r="928" ht="12.75" customHeight="1">
      <c r="A928" t="s" s="117">
        <v>2010</v>
      </c>
      <c r="B928" t="s" s="118">
        <v>2011</v>
      </c>
      <c r="C928" t="s" s="118">
        <v>250</v>
      </c>
      <c r="D928" t="s" s="118">
        <v>251</v>
      </c>
      <c r="E928" s="119">
        <v>0.0920156850677617</v>
      </c>
      <c r="F928" s="119">
        <v>0</v>
      </c>
      <c r="G928" s="119">
        <v>0.0920156850677617</v>
      </c>
      <c r="H928" s="119">
        <v>1.113144877232</v>
      </c>
      <c r="I928" s="120">
        <v>120</v>
      </c>
      <c r="J928" s="121">
        <v>0.0601983639620312</v>
      </c>
      <c r="K928" s="119">
        <v>0.0601983639620312</v>
      </c>
      <c r="L928" s="121">
        <v>0.0097402345167403</v>
      </c>
      <c r="M928" s="119">
        <v>0.0046183755675678</v>
      </c>
      <c r="N928" s="119">
        <v>0.0051218589491725</v>
      </c>
      <c r="O928" s="121">
        <v>0</v>
      </c>
      <c r="P928" s="119">
        <v>0</v>
      </c>
      <c r="Q928" s="119">
        <v>0</v>
      </c>
      <c r="R928" s="119">
        <v>0</v>
      </c>
      <c r="S928" s="119">
        <v>0</v>
      </c>
      <c r="T928" s="119">
        <v>0</v>
      </c>
      <c r="U928" s="121">
        <v>0.0220770865889902</v>
      </c>
      <c r="V928" s="119">
        <v>0.009029780414172199</v>
      </c>
      <c r="W928" s="119">
        <v>0.0005513781921894</v>
      </c>
      <c r="X928" s="119">
        <v>0.0356821861672041</v>
      </c>
      <c r="Y928" s="119">
        <v>0.0007388133185644</v>
      </c>
      <c r="Z928" s="122">
        <v>-0.0239250715031399</v>
      </c>
      <c r="AA928" s="12"/>
    </row>
    <row r="929" ht="12.75" customHeight="1">
      <c r="A929" t="s" s="117">
        <v>2012</v>
      </c>
      <c r="B929" t="s" s="123">
        <v>2013</v>
      </c>
      <c r="C929" t="s" s="123">
        <v>247</v>
      </c>
      <c r="D929" t="s" s="123">
        <v>251</v>
      </c>
      <c r="E929" s="124">
        <v>7.25031838892482</v>
      </c>
      <c r="F929" s="124">
        <v>0</v>
      </c>
      <c r="G929" s="124">
        <v>7.25031838892482</v>
      </c>
      <c r="H929" s="124">
        <v>59.311823080716</v>
      </c>
      <c r="I929" s="125">
        <v>100</v>
      </c>
      <c r="J929" s="121">
        <v>3.25053099565667</v>
      </c>
      <c r="K929" s="124">
        <v>3.25053099565667</v>
      </c>
      <c r="L929" s="121">
        <v>2.26101374665012</v>
      </c>
      <c r="M929" s="124">
        <v>1.89115377000857</v>
      </c>
      <c r="N929" s="124">
        <v>0.369859976641543</v>
      </c>
      <c r="O929" s="121">
        <v>0</v>
      </c>
      <c r="P929" s="124">
        <v>0</v>
      </c>
      <c r="Q929" s="124">
        <v>0</v>
      </c>
      <c r="R929" s="124">
        <v>0</v>
      </c>
      <c r="S929" s="124">
        <v>0</v>
      </c>
      <c r="T929" s="124">
        <v>0</v>
      </c>
      <c r="U929" s="121">
        <v>1.73877364661803</v>
      </c>
      <c r="V929" s="124">
        <v>0.391151253704979</v>
      </c>
      <c r="W929" s="124">
        <v>1.89115377000857</v>
      </c>
      <c r="X929" s="124">
        <v>0.36436099735018</v>
      </c>
      <c r="Y929" s="124">
        <v>0</v>
      </c>
      <c r="Z929" s="126">
        <v>-0.907892374445701</v>
      </c>
      <c r="AA929" s="12"/>
    </row>
    <row r="930" ht="12.75" customHeight="1">
      <c r="A930" t="s" s="117">
        <v>2014</v>
      </c>
      <c r="B930" t="s" s="118">
        <v>2015</v>
      </c>
      <c r="C930" t="s" s="118">
        <v>250</v>
      </c>
      <c r="D930" t="s" s="118">
        <v>251</v>
      </c>
      <c r="E930" s="119">
        <v>2.77885021807492</v>
      </c>
      <c r="F930" s="119">
        <v>0</v>
      </c>
      <c r="G930" s="119">
        <v>2.77885021807492</v>
      </c>
      <c r="H930" s="119">
        <v>37.908512006071</v>
      </c>
      <c r="I930" s="120">
        <v>100</v>
      </c>
      <c r="J930" s="121">
        <v>2.77885021807492</v>
      </c>
      <c r="K930" s="119">
        <v>2.77885021807492</v>
      </c>
      <c r="L930" s="121">
        <v>0</v>
      </c>
      <c r="M930" s="119">
        <v>0</v>
      </c>
      <c r="N930" s="119">
        <v>0</v>
      </c>
      <c r="O930" s="121">
        <v>0</v>
      </c>
      <c r="P930" s="119">
        <v>0</v>
      </c>
      <c r="Q930" s="119">
        <v>0</v>
      </c>
      <c r="R930" s="119">
        <v>0</v>
      </c>
      <c r="S930" s="119">
        <v>0</v>
      </c>
      <c r="T930" s="119">
        <v>0</v>
      </c>
      <c r="U930" s="121">
        <v>0</v>
      </c>
      <c r="V930" s="119">
        <v>0</v>
      </c>
      <c r="W930" s="119">
        <v>0</v>
      </c>
      <c r="X930" s="119">
        <v>0</v>
      </c>
      <c r="Y930" s="119">
        <v>0</v>
      </c>
      <c r="Z930" s="122">
        <v>0</v>
      </c>
      <c r="AA930" s="12"/>
    </row>
    <row r="931" ht="12.75" customHeight="1">
      <c r="A931" t="s" s="117">
        <v>2016</v>
      </c>
      <c r="B931" t="s" s="123">
        <v>2017</v>
      </c>
      <c r="C931" t="s" s="123">
        <v>374</v>
      </c>
      <c r="D931" t="s" s="123">
        <v>310</v>
      </c>
      <c r="E931" s="124">
        <v>12.7777325339174</v>
      </c>
      <c r="F931" s="124">
        <v>5.83930350175344</v>
      </c>
      <c r="G931" s="124">
        <v>18.6170360356709</v>
      </c>
      <c r="H931" s="124">
        <v>145.059806939755</v>
      </c>
      <c r="I931" s="125">
        <v>40</v>
      </c>
      <c r="J931" s="121">
        <v>15.9200204532673</v>
      </c>
      <c r="K931" s="124">
        <v>15.9200204532673</v>
      </c>
      <c r="L931" s="121">
        <v>2.09665376208416</v>
      </c>
      <c r="M931" s="124">
        <v>0.105260741297151</v>
      </c>
      <c r="N931" s="124">
        <v>1.99139302078701</v>
      </c>
      <c r="O931" s="121">
        <v>0</v>
      </c>
      <c r="P931" s="124">
        <v>0</v>
      </c>
      <c r="Q931" s="124">
        <v>0</v>
      </c>
      <c r="R931" s="124">
        <v>0</v>
      </c>
      <c r="S931" s="124">
        <v>0</v>
      </c>
      <c r="T931" s="124">
        <v>0</v>
      </c>
      <c r="U931" s="121">
        <v>-5.23894168143402</v>
      </c>
      <c r="V931" s="124">
        <v>1.3975977692</v>
      </c>
      <c r="W931" s="124">
        <v>0.0371527776183807</v>
      </c>
      <c r="X931" s="124">
        <v>0.00650595619395624</v>
      </c>
      <c r="Y931" s="124">
        <v>0.00641351403744296</v>
      </c>
      <c r="Z931" s="126">
        <v>-6.6866116984838</v>
      </c>
      <c r="AA931" s="12"/>
    </row>
    <row r="932" ht="12.75" customHeight="1">
      <c r="A932" t="s" s="117">
        <v>2018</v>
      </c>
      <c r="B932" t="s" s="118">
        <v>2019</v>
      </c>
      <c r="C932" t="s" s="118">
        <v>243</v>
      </c>
      <c r="D932" t="s" s="118">
        <v>310</v>
      </c>
      <c r="E932" s="119">
        <v>0.102972157955498</v>
      </c>
      <c r="F932" s="119">
        <v>0.0342411439417873</v>
      </c>
      <c r="G932" s="119">
        <v>0.137213301897285</v>
      </c>
      <c r="H932" s="119">
        <v>1.38505943019367</v>
      </c>
      <c r="I932" s="120">
        <v>1</v>
      </c>
      <c r="J932" s="121">
        <v>0.032437465811166</v>
      </c>
      <c r="K932" s="119">
        <v>0.032437465811166</v>
      </c>
      <c r="L932" s="121">
        <v>0</v>
      </c>
      <c r="M932" s="119">
        <v>0</v>
      </c>
      <c r="N932" s="119">
        <v>0</v>
      </c>
      <c r="O932" s="121">
        <v>0.08161699556886</v>
      </c>
      <c r="P932" s="119">
        <v>0.08161699556886</v>
      </c>
      <c r="Q932" s="119">
        <v>0</v>
      </c>
      <c r="R932" s="119">
        <v>0</v>
      </c>
      <c r="S932" s="119">
        <v>0</v>
      </c>
      <c r="T932" s="119">
        <v>0</v>
      </c>
      <c r="U932" s="121">
        <v>-0.0110823034245279</v>
      </c>
      <c r="V932" s="119">
        <v>0</v>
      </c>
      <c r="W932" s="119">
        <v>3.15341688438457e-07</v>
      </c>
      <c r="X932" s="119">
        <v>8.028745753539621e-05</v>
      </c>
      <c r="Y932" s="119">
        <v>2.0777579719524e-06</v>
      </c>
      <c r="Z932" s="122">
        <v>-0.0111649839817237</v>
      </c>
      <c r="AA932" s="12"/>
    </row>
    <row r="933" ht="12.75" customHeight="1">
      <c r="A933" t="s" s="117">
        <v>2020</v>
      </c>
      <c r="B933" t="s" s="123">
        <v>2021</v>
      </c>
      <c r="C933" t="s" s="123">
        <v>243</v>
      </c>
      <c r="D933" t="s" s="123">
        <v>251</v>
      </c>
      <c r="E933" s="124">
        <v>7.92707707935829</v>
      </c>
      <c r="F933" s="124">
        <v>0</v>
      </c>
      <c r="G933" s="124">
        <v>7.92707707935829</v>
      </c>
      <c r="H933" s="124">
        <v>81.218286924183</v>
      </c>
      <c r="I933" s="125">
        <v>50</v>
      </c>
      <c r="J933" s="121">
        <v>8.0492786429161</v>
      </c>
      <c r="K933" s="124">
        <v>8.0492786429161</v>
      </c>
      <c r="L933" s="121">
        <v>0.567665168764463</v>
      </c>
      <c r="M933" s="124">
        <v>0.0950211369149227</v>
      </c>
      <c r="N933" s="124">
        <v>0.472644031849541</v>
      </c>
      <c r="O933" s="121">
        <v>0</v>
      </c>
      <c r="P933" s="124">
        <v>0</v>
      </c>
      <c r="Q933" s="124">
        <v>0</v>
      </c>
      <c r="R933" s="124">
        <v>0</v>
      </c>
      <c r="S933" s="124">
        <v>0</v>
      </c>
      <c r="T933" s="124">
        <v>0</v>
      </c>
      <c r="U933" s="121">
        <v>-0.689866732322273</v>
      </c>
      <c r="V933" s="124">
        <v>0.255076089767015</v>
      </c>
      <c r="W933" s="124">
        <v>0.0380075717622838</v>
      </c>
      <c r="X933" s="124">
        <v>2.65959793126634</v>
      </c>
      <c r="Y933" s="124">
        <v>0.0310124427699873</v>
      </c>
      <c r="Z933" s="126">
        <v>-3.6735607678879</v>
      </c>
      <c r="AA933" s="12"/>
    </row>
    <row r="934" ht="12.75" customHeight="1">
      <c r="A934" t="s" s="117">
        <v>2022</v>
      </c>
      <c r="B934" t="s" s="118">
        <v>2023</v>
      </c>
      <c r="C934" t="s" s="118">
        <v>247</v>
      </c>
      <c r="D934" t="s" s="118">
        <v>251</v>
      </c>
      <c r="E934" s="119">
        <v>4.047032929118</v>
      </c>
      <c r="F934" s="119">
        <v>0</v>
      </c>
      <c r="G934" s="119">
        <v>4.047032929118</v>
      </c>
      <c r="H934" s="119">
        <v>26.782172940916</v>
      </c>
      <c r="I934" s="120">
        <v>45</v>
      </c>
      <c r="J934" s="121">
        <v>6.4541234517936</v>
      </c>
      <c r="K934" s="119">
        <v>6.4541234517936</v>
      </c>
      <c r="L934" s="121">
        <v>0.212461374519294</v>
      </c>
      <c r="M934" s="119">
        <v>0.0675425789681353</v>
      </c>
      <c r="N934" s="119">
        <v>0.144918795551159</v>
      </c>
      <c r="O934" s="121">
        <v>0</v>
      </c>
      <c r="P934" s="119">
        <v>0</v>
      </c>
      <c r="Q934" s="119">
        <v>0</v>
      </c>
      <c r="R934" s="119">
        <v>0</v>
      </c>
      <c r="S934" s="119">
        <v>0</v>
      </c>
      <c r="T934" s="119">
        <v>0</v>
      </c>
      <c r="U934" s="121">
        <v>-2.61955189719489</v>
      </c>
      <c r="V934" s="119">
        <v>0.07205539258315891</v>
      </c>
      <c r="W934" s="119">
        <v>0.0235184503878262</v>
      </c>
      <c r="X934" s="119">
        <v>0.584918106030791</v>
      </c>
      <c r="Y934" s="119">
        <v>0.0031342701476415</v>
      </c>
      <c r="Z934" s="122">
        <v>-3.30317811634431</v>
      </c>
      <c r="AA934" s="12"/>
    </row>
    <row r="935" ht="12.75" customHeight="1">
      <c r="A935" t="s" s="117">
        <v>2024</v>
      </c>
      <c r="B935" t="s" s="123">
        <v>2025</v>
      </c>
      <c r="C935" t="s" s="123">
        <v>247</v>
      </c>
      <c r="D935" t="s" s="123">
        <v>251</v>
      </c>
      <c r="E935" s="124">
        <v>0.62167904091105</v>
      </c>
      <c r="F935" s="124">
        <v>0</v>
      </c>
      <c r="G935" s="124">
        <v>0.62167904091105</v>
      </c>
      <c r="H935" s="124">
        <v>4.959628913326</v>
      </c>
      <c r="I935" s="125">
        <v>100</v>
      </c>
      <c r="J935" s="121">
        <v>0.210092930071703</v>
      </c>
      <c r="K935" s="124">
        <v>0.210092930071703</v>
      </c>
      <c r="L935" s="121">
        <v>0.21627321442438</v>
      </c>
      <c r="M935" s="124">
        <v>0.0040208139529552</v>
      </c>
      <c r="N935" s="124">
        <v>0.212252400471424</v>
      </c>
      <c r="O935" s="121">
        <v>0</v>
      </c>
      <c r="P935" s="124">
        <v>0</v>
      </c>
      <c r="Q935" s="124">
        <v>0</v>
      </c>
      <c r="R935" s="124">
        <v>0</v>
      </c>
      <c r="S935" s="124">
        <v>0</v>
      </c>
      <c r="T935" s="124">
        <v>0</v>
      </c>
      <c r="U935" s="121">
        <v>0.195312896414968</v>
      </c>
      <c r="V935" s="124">
        <v>0.130237274854161</v>
      </c>
      <c r="W935" s="124">
        <v>0.0016032167945853</v>
      </c>
      <c r="X935" s="124">
        <v>0.117223076854438</v>
      </c>
      <c r="Y935" s="124">
        <v>0.000735876326436</v>
      </c>
      <c r="Z935" s="126">
        <v>-0.0544865484146526</v>
      </c>
      <c r="AA935" s="12"/>
    </row>
    <row r="936" ht="12.75" customHeight="1">
      <c r="A936" t="s" s="117">
        <v>1250</v>
      </c>
      <c r="B936" t="s" s="118">
        <v>1251</v>
      </c>
      <c r="C936" t="s" s="118">
        <v>250</v>
      </c>
      <c r="D936" t="s" s="118">
        <v>310</v>
      </c>
      <c r="E936" s="119">
        <v>10.080568321240</v>
      </c>
      <c r="F936" s="119">
        <v>3.34294083553453</v>
      </c>
      <c r="G936" s="119">
        <v>13.4235091567745</v>
      </c>
      <c r="H936" s="119">
        <v>131.807469198185</v>
      </c>
      <c r="I936" s="120">
        <v>100</v>
      </c>
      <c r="J936" s="121">
        <v>2.98989826</v>
      </c>
      <c r="K936" s="119">
        <v>2.98989826</v>
      </c>
      <c r="L936" s="121">
        <v>4.0644014079</v>
      </c>
      <c r="M936" s="119">
        <v>0.957081396</v>
      </c>
      <c r="N936" s="119">
        <v>3.1073200119</v>
      </c>
      <c r="O936" s="121">
        <v>0</v>
      </c>
      <c r="P936" s="119">
        <v>0</v>
      </c>
      <c r="Q936" s="119">
        <v>0</v>
      </c>
      <c r="R936" s="119">
        <v>0</v>
      </c>
      <c r="S936" s="119">
        <v>0</v>
      </c>
      <c r="T936" s="119">
        <v>0</v>
      </c>
      <c r="U936" s="121">
        <v>3.026268653340</v>
      </c>
      <c r="V936" s="119">
        <v>3.1073200119</v>
      </c>
      <c r="W936" s="119">
        <v>0.966652209960</v>
      </c>
      <c r="X936" s="119">
        <v>0</v>
      </c>
      <c r="Y936" s="119">
        <v>0.0148637859</v>
      </c>
      <c r="Z936" s="122">
        <v>-1.062567354420</v>
      </c>
      <c r="AA936" s="12"/>
    </row>
    <row r="937" ht="12.75" customHeight="1">
      <c r="A937" t="s" s="117">
        <v>2026</v>
      </c>
      <c r="B937" t="s" s="123">
        <v>2027</v>
      </c>
      <c r="C937" t="s" s="123">
        <v>243</v>
      </c>
      <c r="D937" t="s" s="123">
        <v>310</v>
      </c>
      <c r="E937" s="124">
        <v>10.7054470513628</v>
      </c>
      <c r="F937" s="124">
        <v>0.6222999190313721</v>
      </c>
      <c r="G937" s="124">
        <v>11.3277469703942</v>
      </c>
      <c r="H937" s="124">
        <v>90.410197909319</v>
      </c>
      <c r="I937" s="125">
        <v>50</v>
      </c>
      <c r="J937" s="121">
        <v>0.306743989804807</v>
      </c>
      <c r="K937" s="124">
        <v>0.306743989804807</v>
      </c>
      <c r="L937" s="121">
        <v>1.01971374125456</v>
      </c>
      <c r="M937" s="124">
        <v>0.151745808050306</v>
      </c>
      <c r="N937" s="124">
        <v>0.867967933204256</v>
      </c>
      <c r="O937" s="121">
        <v>0</v>
      </c>
      <c r="P937" s="124">
        <v>0</v>
      </c>
      <c r="Q937" s="124">
        <v>0</v>
      </c>
      <c r="R937" s="124">
        <v>0</v>
      </c>
      <c r="S937" s="124">
        <v>0</v>
      </c>
      <c r="T937" s="124">
        <v>0</v>
      </c>
      <c r="U937" s="121">
        <v>9.37898932030345</v>
      </c>
      <c r="V937" s="124">
        <v>0.4312004078052</v>
      </c>
      <c r="W937" s="124">
        <v>0.053591568456069</v>
      </c>
      <c r="X937" s="124">
        <v>0.258762714483006</v>
      </c>
      <c r="Y937" s="124">
        <v>0.00432055920767571</v>
      </c>
      <c r="Z937" s="126">
        <v>8.631114070351501</v>
      </c>
      <c r="AA937" s="12"/>
    </row>
    <row r="938" ht="12.75" customHeight="1">
      <c r="A938" t="s" s="117">
        <v>2028</v>
      </c>
      <c r="B938" t="s" s="118">
        <v>2029</v>
      </c>
      <c r="C938" t="s" s="118">
        <v>247</v>
      </c>
      <c r="D938" t="s" s="118">
        <v>310</v>
      </c>
      <c r="E938" s="119">
        <v>13.8935420033697</v>
      </c>
      <c r="F938" s="119">
        <v>4.06775583382089</v>
      </c>
      <c r="G938" s="119">
        <v>17.9612978371906</v>
      </c>
      <c r="H938" s="119">
        <v>205.076642110956</v>
      </c>
      <c r="I938" s="120">
        <v>100</v>
      </c>
      <c r="J938" s="121">
        <v>11.3044760051292</v>
      </c>
      <c r="K938" s="119">
        <v>11.3044760051292</v>
      </c>
      <c r="L938" s="121">
        <v>2.24326445367047</v>
      </c>
      <c r="M938" s="119">
        <v>0.5054195738223</v>
      </c>
      <c r="N938" s="119">
        <v>1.73784487984817</v>
      </c>
      <c r="O938" s="121">
        <v>0</v>
      </c>
      <c r="P938" s="119">
        <v>0</v>
      </c>
      <c r="Q938" s="119">
        <v>0</v>
      </c>
      <c r="R938" s="119">
        <v>0</v>
      </c>
      <c r="S938" s="119">
        <v>0</v>
      </c>
      <c r="T938" s="119">
        <v>0</v>
      </c>
      <c r="U938" s="121">
        <v>0.34580154457002</v>
      </c>
      <c r="V938" s="119">
        <v>0</v>
      </c>
      <c r="W938" s="119">
        <v>0</v>
      </c>
      <c r="X938" s="119">
        <v>0</v>
      </c>
      <c r="Y938" s="119">
        <v>0.011445115143</v>
      </c>
      <c r="Z938" s="122">
        <v>0.33435642942702</v>
      </c>
      <c r="AA938" s="12"/>
    </row>
    <row r="939" ht="12.75" customHeight="1">
      <c r="A939" t="s" s="117">
        <v>2030</v>
      </c>
      <c r="B939" t="s" s="123">
        <v>2031</v>
      </c>
      <c r="C939" t="s" s="123">
        <v>374</v>
      </c>
      <c r="D939" t="s" s="123">
        <v>310</v>
      </c>
      <c r="E939" s="124">
        <v>374.819092376233</v>
      </c>
      <c r="F939" s="124">
        <v>104.252411481741</v>
      </c>
      <c r="G939" s="124">
        <v>479.071503857974</v>
      </c>
      <c r="H939" s="124">
        <v>2124.315099649650</v>
      </c>
      <c r="I939" s="125">
        <v>999</v>
      </c>
      <c r="J939" s="121">
        <v>312.391664304585</v>
      </c>
      <c r="K939" s="124">
        <v>312.391664304585</v>
      </c>
      <c r="L939" s="121">
        <v>33.1502528792333</v>
      </c>
      <c r="M939" s="124">
        <v>3.797938249677</v>
      </c>
      <c r="N939" s="124">
        <v>29.3523146295563</v>
      </c>
      <c r="O939" s="121">
        <v>0</v>
      </c>
      <c r="P939" s="124">
        <v>0</v>
      </c>
      <c r="Q939" s="124">
        <v>0</v>
      </c>
      <c r="R939" s="124">
        <v>0</v>
      </c>
      <c r="S939" s="124">
        <v>0</v>
      </c>
      <c r="T939" s="124">
        <v>0</v>
      </c>
      <c r="U939" s="121">
        <v>29.2771751924145</v>
      </c>
      <c r="V939" s="124">
        <v>0</v>
      </c>
      <c r="W939" s="124">
        <v>0</v>
      </c>
      <c r="X939" s="124">
        <v>0</v>
      </c>
      <c r="Y939" s="124">
        <v>1.9661072799225</v>
      </c>
      <c r="Z939" s="126">
        <v>27.311067912492</v>
      </c>
      <c r="AA939" s="12"/>
    </row>
    <row r="940" ht="12.75" customHeight="1">
      <c r="A940" t="s" s="117">
        <v>2032</v>
      </c>
      <c r="B940" t="s" s="118">
        <v>2033</v>
      </c>
      <c r="C940" t="s" s="118">
        <v>250</v>
      </c>
      <c r="D940" t="s" s="118">
        <v>310</v>
      </c>
      <c r="E940" s="119">
        <v>21.8135272122259</v>
      </c>
      <c r="F940" s="119">
        <v>6.91394457427899</v>
      </c>
      <c r="G940" s="119">
        <v>28.7274717865049</v>
      </c>
      <c r="H940" s="119">
        <v>286.787394867308</v>
      </c>
      <c r="I940" s="120">
        <v>100</v>
      </c>
      <c r="J940" s="121">
        <v>10.272819949381</v>
      </c>
      <c r="K940" s="119">
        <v>10.272819949381</v>
      </c>
      <c r="L940" s="121">
        <v>3.420867209015</v>
      </c>
      <c r="M940" s="119">
        <v>1.8058685736575</v>
      </c>
      <c r="N940" s="119">
        <v>1.6149986353575</v>
      </c>
      <c r="O940" s="121">
        <v>0</v>
      </c>
      <c r="P940" s="119">
        <v>0</v>
      </c>
      <c r="Q940" s="119">
        <v>0</v>
      </c>
      <c r="R940" s="119">
        <v>0</v>
      </c>
      <c r="S940" s="119">
        <v>0</v>
      </c>
      <c r="T940" s="119">
        <v>0</v>
      </c>
      <c r="U940" s="121">
        <v>8.11984005382992</v>
      </c>
      <c r="V940" s="119">
        <v>7.12248242226702</v>
      </c>
      <c r="W940" s="119">
        <v>1.82392725939407</v>
      </c>
      <c r="X940" s="119">
        <v>0.389134734884379</v>
      </c>
      <c r="Y940" s="119">
        <v>0.01724942353695</v>
      </c>
      <c r="Z940" s="122">
        <v>-1.2329537862525</v>
      </c>
      <c r="AA940" s="12"/>
    </row>
    <row r="941" ht="12.75" customHeight="1">
      <c r="A941" t="s" s="117">
        <v>2034</v>
      </c>
      <c r="B941" t="s" s="123">
        <v>2035</v>
      </c>
      <c r="C941" t="s" s="123">
        <v>250</v>
      </c>
      <c r="D941" t="s" s="123">
        <v>310</v>
      </c>
      <c r="E941" s="124">
        <v>21.5739900818398</v>
      </c>
      <c r="F941" s="124">
        <v>6.83940930435943</v>
      </c>
      <c r="G941" s="124">
        <v>28.4133993861992</v>
      </c>
      <c r="H941" s="124">
        <v>284.437103964876</v>
      </c>
      <c r="I941" s="125">
        <v>100</v>
      </c>
      <c r="J941" s="121">
        <v>10.063766200320</v>
      </c>
      <c r="K941" s="124">
        <v>10.063766200320</v>
      </c>
      <c r="L941" s="121">
        <v>3.3957094294702</v>
      </c>
      <c r="M941" s="124">
        <v>1.792641617280</v>
      </c>
      <c r="N941" s="124">
        <v>1.6030678121902</v>
      </c>
      <c r="O941" s="121">
        <v>0</v>
      </c>
      <c r="P941" s="124">
        <v>0</v>
      </c>
      <c r="Q941" s="124">
        <v>0</v>
      </c>
      <c r="R941" s="124">
        <v>0</v>
      </c>
      <c r="S941" s="124">
        <v>0</v>
      </c>
      <c r="T941" s="124">
        <v>0</v>
      </c>
      <c r="U941" s="121">
        <v>8.11451445204961</v>
      </c>
      <c r="V941" s="124">
        <v>7.12457881892082</v>
      </c>
      <c r="W941" s="124">
        <v>1.8105680334528</v>
      </c>
      <c r="X941" s="124">
        <v>0.386284545098496</v>
      </c>
      <c r="Y941" s="124">
        <v>0.0171230813568</v>
      </c>
      <c r="Z941" s="126">
        <v>-1.22404002677931</v>
      </c>
      <c r="AA941" s="12"/>
    </row>
    <row r="942" ht="12.75" customHeight="1">
      <c r="A942" t="s" s="117">
        <v>2036</v>
      </c>
      <c r="B942" t="s" s="118">
        <v>2037</v>
      </c>
      <c r="C942" t="s" s="118">
        <v>250</v>
      </c>
      <c r="D942" t="s" s="118">
        <v>310</v>
      </c>
      <c r="E942" s="119">
        <v>23.4396592368828</v>
      </c>
      <c r="F942" s="119">
        <v>7.40355514672213</v>
      </c>
      <c r="G942" s="119">
        <v>30.8432143836049</v>
      </c>
      <c r="H942" s="119">
        <v>314.155150911233</v>
      </c>
      <c r="I942" s="120">
        <v>100</v>
      </c>
      <c r="J942" s="121">
        <v>11.806013781848</v>
      </c>
      <c r="K942" s="119">
        <v>11.806013781848</v>
      </c>
      <c r="L942" s="121">
        <v>3.50704196022712</v>
      </c>
      <c r="M942" s="119">
        <v>1.814427192490</v>
      </c>
      <c r="N942" s="119">
        <v>1.69261476773712</v>
      </c>
      <c r="O942" s="121">
        <v>0</v>
      </c>
      <c r="P942" s="119">
        <v>0</v>
      </c>
      <c r="Q942" s="119">
        <v>0</v>
      </c>
      <c r="R942" s="119">
        <v>0</v>
      </c>
      <c r="S942" s="119">
        <v>0</v>
      </c>
      <c r="T942" s="119">
        <v>0</v>
      </c>
      <c r="U942" s="121">
        <v>8.126603494807689</v>
      </c>
      <c r="V942" s="119">
        <v>7.12457881892082</v>
      </c>
      <c r="W942" s="119">
        <v>1.8325714644149</v>
      </c>
      <c r="X942" s="119">
        <v>0.390978975334068</v>
      </c>
      <c r="Y942" s="119">
        <v>0.0173311743594</v>
      </c>
      <c r="Z942" s="122">
        <v>-1.2388569382215</v>
      </c>
      <c r="AA942" s="12"/>
    </row>
    <row r="943" ht="12.75" customHeight="1">
      <c r="A943" t="s" s="117">
        <v>2038</v>
      </c>
      <c r="B943" t="s" s="123">
        <v>2039</v>
      </c>
      <c r="C943" t="s" s="123">
        <v>250</v>
      </c>
      <c r="D943" t="s" s="123">
        <v>310</v>
      </c>
      <c r="E943" s="124">
        <v>23.244951151628</v>
      </c>
      <c r="F943" s="124">
        <v>7.32755722841014</v>
      </c>
      <c r="G943" s="124">
        <v>30.5725083800381</v>
      </c>
      <c r="H943" s="124">
        <v>312.152731165195</v>
      </c>
      <c r="I943" s="125">
        <v>100</v>
      </c>
      <c r="J943" s="121">
        <v>11.596309841225</v>
      </c>
      <c r="K943" s="124">
        <v>11.596309841225</v>
      </c>
      <c r="L943" s="121">
        <v>3.48185167110423</v>
      </c>
      <c r="M943" s="124">
        <v>1.8012002361125</v>
      </c>
      <c r="N943" s="124">
        <v>1.68065143499173</v>
      </c>
      <c r="O943" s="121">
        <v>0</v>
      </c>
      <c r="P943" s="124">
        <v>0</v>
      </c>
      <c r="Q943" s="124">
        <v>0</v>
      </c>
      <c r="R943" s="124">
        <v>0</v>
      </c>
      <c r="S943" s="124">
        <v>0</v>
      </c>
      <c r="T943" s="124">
        <v>0</v>
      </c>
      <c r="U943" s="121">
        <v>8.16678963929875</v>
      </c>
      <c r="V943" s="124">
        <v>7.12248242226702</v>
      </c>
      <c r="W943" s="124">
        <v>1.81921223847363</v>
      </c>
      <c r="X943" s="124">
        <v>0.388128785548185</v>
      </c>
      <c r="Y943" s="124">
        <v>0.01720483217925</v>
      </c>
      <c r="Z943" s="126">
        <v>-1.18023863916933</v>
      </c>
      <c r="AA943" s="12"/>
    </row>
    <row r="944" ht="12.75" customHeight="1">
      <c r="A944" t="s" s="117">
        <v>2040</v>
      </c>
      <c r="B944" t="s" s="118">
        <v>2041</v>
      </c>
      <c r="C944" t="s" s="118">
        <v>62</v>
      </c>
      <c r="D944" t="s" s="118">
        <v>244</v>
      </c>
      <c r="E944" s="119">
        <v>0.009898980273681799</v>
      </c>
      <c r="F944" s="119">
        <v>0</v>
      </c>
      <c r="G944" s="119">
        <v>0.009898980273681799</v>
      </c>
      <c r="H944" s="119">
        <v>0.094669463872</v>
      </c>
      <c r="I944" s="120">
        <v>14</v>
      </c>
      <c r="J944" s="121">
        <v>0.0129370915867316</v>
      </c>
      <c r="K944" s="119">
        <v>0.0129370915867316</v>
      </c>
      <c r="L944" s="121">
        <v>0.0006351658213262</v>
      </c>
      <c r="M944" s="119">
        <v>0.000375460486393</v>
      </c>
      <c r="N944" s="119">
        <v>0.0002597053349332</v>
      </c>
      <c r="O944" s="121">
        <v>8.20798545239e-05</v>
      </c>
      <c r="P944" s="119">
        <v>8.20798545239e-05</v>
      </c>
      <c r="Q944" s="119">
        <v>0</v>
      </c>
      <c r="R944" s="119">
        <v>0</v>
      </c>
      <c r="S944" s="119">
        <v>0</v>
      </c>
      <c r="T944" s="119">
        <v>0</v>
      </c>
      <c r="U944" s="121">
        <v>-0.0037553569888999</v>
      </c>
      <c r="V944" s="119">
        <v>0.0001354160321631</v>
      </c>
      <c r="W944" s="119">
        <v>0.00031791355701</v>
      </c>
      <c r="X944" s="119">
        <v>0.0001592999812695</v>
      </c>
      <c r="Y944" s="119">
        <v>0</v>
      </c>
      <c r="Z944" s="122">
        <v>-0.0043679865593425</v>
      </c>
      <c r="AA944" s="12"/>
    </row>
    <row r="945" ht="12.75" customHeight="1">
      <c r="A945" t="s" s="117">
        <v>2042</v>
      </c>
      <c r="B945" t="s" s="123">
        <v>2043</v>
      </c>
      <c r="C945" t="s" s="123">
        <v>62</v>
      </c>
      <c r="D945" t="s" s="123">
        <v>244</v>
      </c>
      <c r="E945" s="124">
        <v>0.0085585317173463</v>
      </c>
      <c r="F945" s="124">
        <v>0</v>
      </c>
      <c r="G945" s="124">
        <v>0.0085585317173463</v>
      </c>
      <c r="H945" s="124">
        <v>0.082799802224</v>
      </c>
      <c r="I945" s="125">
        <v>14</v>
      </c>
      <c r="J945" s="121">
        <v>0.0103124549774721</v>
      </c>
      <c r="K945" s="124">
        <v>0.0103124549774721</v>
      </c>
      <c r="L945" s="121">
        <v>0.0006351658213262</v>
      </c>
      <c r="M945" s="124">
        <v>0.000375460486393</v>
      </c>
      <c r="N945" s="124">
        <v>0.0002597053349332</v>
      </c>
      <c r="O945" s="121">
        <v>8.20798545239e-05</v>
      </c>
      <c r="P945" s="124">
        <v>8.20798545239e-05</v>
      </c>
      <c r="Q945" s="124">
        <v>0</v>
      </c>
      <c r="R945" s="124">
        <v>0</v>
      </c>
      <c r="S945" s="124">
        <v>0</v>
      </c>
      <c r="T945" s="124">
        <v>0</v>
      </c>
      <c r="U945" s="121">
        <v>-0.0024711689359759</v>
      </c>
      <c r="V945" s="124">
        <v>0.000135416032163</v>
      </c>
      <c r="W945" s="124">
        <v>0.00031791355701</v>
      </c>
      <c r="X945" s="124">
        <v>0.0001592999812695</v>
      </c>
      <c r="Y945" s="124">
        <v>0</v>
      </c>
      <c r="Z945" s="126">
        <v>-0.0030837985064184</v>
      </c>
      <c r="AA945" s="12"/>
    </row>
    <row r="946" ht="12.75" customHeight="1">
      <c r="A946" t="s" s="117">
        <v>2044</v>
      </c>
      <c r="B946" t="s" s="118">
        <v>2043</v>
      </c>
      <c r="C946" t="s" s="118">
        <v>62</v>
      </c>
      <c r="D946" t="s" s="118">
        <v>244</v>
      </c>
      <c r="E946" s="119">
        <v>0.0115824784796836</v>
      </c>
      <c r="F946" s="119">
        <v>0</v>
      </c>
      <c r="G946" s="119">
        <v>0.0115824784796836</v>
      </c>
      <c r="H946" s="119">
        <v>0.110366555381</v>
      </c>
      <c r="I946" s="120">
        <v>14</v>
      </c>
      <c r="J946" s="121">
        <v>0.01462058979561</v>
      </c>
      <c r="K946" s="119">
        <v>0.01462058979561</v>
      </c>
      <c r="L946" s="121">
        <v>0.000635165821381</v>
      </c>
      <c r="M946" s="119">
        <v>0.000375460486393</v>
      </c>
      <c r="N946" s="119">
        <v>0.000259705334988</v>
      </c>
      <c r="O946" s="121">
        <v>8.20798545239e-05</v>
      </c>
      <c r="P946" s="119">
        <v>8.20798545239e-05</v>
      </c>
      <c r="Q946" s="119">
        <v>0</v>
      </c>
      <c r="R946" s="119">
        <v>0</v>
      </c>
      <c r="S946" s="119">
        <v>0</v>
      </c>
      <c r="T946" s="119">
        <v>0</v>
      </c>
      <c r="U946" s="121">
        <v>-0.0037553569918313</v>
      </c>
      <c r="V946" s="119">
        <v>0.0001354160322158</v>
      </c>
      <c r="W946" s="119">
        <v>0.00031791355701</v>
      </c>
      <c r="X946" s="119">
        <v>0.0001592999812725</v>
      </c>
      <c r="Y946" s="119">
        <v>0</v>
      </c>
      <c r="Z946" s="122">
        <v>-0.0043679865623296</v>
      </c>
      <c r="AA946" s="12"/>
    </row>
    <row r="947" ht="12.75" customHeight="1">
      <c r="A947" t="s" s="117">
        <v>2045</v>
      </c>
      <c r="B947" t="s" s="123">
        <v>2043</v>
      </c>
      <c r="C947" t="s" s="123">
        <v>62</v>
      </c>
      <c r="D947" t="s" s="123">
        <v>244</v>
      </c>
      <c r="E947" s="124">
        <v>0.0098937198951405</v>
      </c>
      <c r="F947" s="124">
        <v>0</v>
      </c>
      <c r="G947" s="124">
        <v>0.0098937198951405</v>
      </c>
      <c r="H947" s="124">
        <v>0.095249219289</v>
      </c>
      <c r="I947" s="125">
        <v>14</v>
      </c>
      <c r="J947" s="121">
        <v>0.011647643157336</v>
      </c>
      <c r="K947" s="124">
        <v>0.011647643157336</v>
      </c>
      <c r="L947" s="121">
        <v>0.000635165821381</v>
      </c>
      <c r="M947" s="124">
        <v>0.000375460486393</v>
      </c>
      <c r="N947" s="124">
        <v>0.000259705334988</v>
      </c>
      <c r="O947" s="121">
        <v>8.20798545239e-05</v>
      </c>
      <c r="P947" s="124">
        <v>8.20798545239e-05</v>
      </c>
      <c r="Q947" s="124">
        <v>0</v>
      </c>
      <c r="R947" s="124">
        <v>0</v>
      </c>
      <c r="S947" s="124">
        <v>0</v>
      </c>
      <c r="T947" s="124">
        <v>0</v>
      </c>
      <c r="U947" s="121">
        <v>-0.0024711689381004</v>
      </c>
      <c r="V947" s="124">
        <v>0.0001354160322158</v>
      </c>
      <c r="W947" s="124">
        <v>0.00031791355701</v>
      </c>
      <c r="X947" s="124">
        <v>0.0001592999812725</v>
      </c>
      <c r="Y947" s="124">
        <v>0</v>
      </c>
      <c r="Z947" s="126">
        <v>-0.0030837985085987</v>
      </c>
      <c r="AA947" s="12"/>
    </row>
    <row r="948" ht="12.75" customHeight="1">
      <c r="A948" t="s" s="117">
        <v>2046</v>
      </c>
      <c r="B948" t="s" s="118">
        <v>2043</v>
      </c>
      <c r="C948" t="s" s="118">
        <v>62</v>
      </c>
      <c r="D948" t="s" s="118">
        <v>244</v>
      </c>
      <c r="E948" s="119">
        <v>0.0435243383506963</v>
      </c>
      <c r="F948" s="119">
        <v>0</v>
      </c>
      <c r="G948" s="119">
        <v>0.0435243383506963</v>
      </c>
      <c r="H948" s="119">
        <v>0.270063731359</v>
      </c>
      <c r="I948" s="120">
        <v>14</v>
      </c>
      <c r="J948" s="121">
        <v>0.0454289161451255</v>
      </c>
      <c r="K948" s="119">
        <v>0.0454289161451255</v>
      </c>
      <c r="L948" s="121">
        <v>0.0006351658217762</v>
      </c>
      <c r="M948" s="119">
        <v>0.000375460486393</v>
      </c>
      <c r="N948" s="119">
        <v>0.0002597053353832</v>
      </c>
      <c r="O948" s="121">
        <v>0.0001182548663904</v>
      </c>
      <c r="P948" s="119">
        <v>0.0001182548663904</v>
      </c>
      <c r="Q948" s="119">
        <v>0</v>
      </c>
      <c r="R948" s="119">
        <v>0</v>
      </c>
      <c r="S948" s="119">
        <v>0</v>
      </c>
      <c r="T948" s="119">
        <v>0</v>
      </c>
      <c r="U948" s="121">
        <v>-0.0026579984825958</v>
      </c>
      <c r="V948" s="119">
        <v>0.0001354160324601</v>
      </c>
      <c r="W948" s="119">
        <v>0.00031791355701</v>
      </c>
      <c r="X948" s="119">
        <v>0.0001592999815686</v>
      </c>
      <c r="Y948" s="119">
        <v>0</v>
      </c>
      <c r="Z948" s="122">
        <v>-0.0032706280536345</v>
      </c>
      <c r="AA948" s="12"/>
    </row>
    <row r="949" ht="12.75" customHeight="1">
      <c r="A949" t="s" s="117">
        <v>2047</v>
      </c>
      <c r="B949" t="s" s="123">
        <v>2043</v>
      </c>
      <c r="C949" t="s" s="123">
        <v>62</v>
      </c>
      <c r="D949" t="s" s="123">
        <v>244</v>
      </c>
      <c r="E949" s="124">
        <v>0.0048932677833256</v>
      </c>
      <c r="F949" s="124">
        <v>0</v>
      </c>
      <c r="G949" s="124">
        <v>0.0048932677833256</v>
      </c>
      <c r="H949" s="124">
        <v>0.053662194007</v>
      </c>
      <c r="I949" s="125">
        <v>45</v>
      </c>
      <c r="J949" s="121">
        <v>0.0059086681484994</v>
      </c>
      <c r="K949" s="124">
        <v>0.0059086681484994</v>
      </c>
      <c r="L949" s="121">
        <v>0.0005172358083184</v>
      </c>
      <c r="M949" s="124">
        <v>0.000375460486393</v>
      </c>
      <c r="N949" s="124">
        <v>0.0001417753219254</v>
      </c>
      <c r="O949" s="121">
        <v>0</v>
      </c>
      <c r="P949" s="124">
        <v>0</v>
      </c>
      <c r="Q949" s="124">
        <v>0</v>
      </c>
      <c r="R949" s="124">
        <v>0</v>
      </c>
      <c r="S949" s="124">
        <v>0</v>
      </c>
      <c r="T949" s="124">
        <v>0</v>
      </c>
      <c r="U949" s="121">
        <v>-0.0015326361734922</v>
      </c>
      <c r="V949" s="124">
        <v>0.0003158675499073</v>
      </c>
      <c r="W949" s="124">
        <v>0.00031791355701</v>
      </c>
      <c r="X949" s="124">
        <v>0.0001592999815156</v>
      </c>
      <c r="Y949" s="124">
        <v>0</v>
      </c>
      <c r="Z949" s="126">
        <v>-0.0023257172619251</v>
      </c>
      <c r="AA949" s="12"/>
    </row>
    <row r="950" ht="12.75" customHeight="1">
      <c r="A950" t="s" s="117">
        <v>2048</v>
      </c>
      <c r="B950" t="s" s="118">
        <v>2043</v>
      </c>
      <c r="C950" t="s" s="118">
        <v>62</v>
      </c>
      <c r="D950" t="s" s="118">
        <v>244</v>
      </c>
      <c r="E950" s="119">
        <v>0.0054737843769687</v>
      </c>
      <c r="F950" s="119">
        <v>0</v>
      </c>
      <c r="G950" s="119">
        <v>0.0054737843769687</v>
      </c>
      <c r="H950" s="119">
        <v>0.059074984096</v>
      </c>
      <c r="I950" s="120">
        <v>45</v>
      </c>
      <c r="J950" s="121">
        <v>0.0064891847375398</v>
      </c>
      <c r="K950" s="119">
        <v>0.0064891847375398</v>
      </c>
      <c r="L950" s="121">
        <v>0.0005172358123254999</v>
      </c>
      <c r="M950" s="119">
        <v>0.000375460486393</v>
      </c>
      <c r="N950" s="119">
        <v>0.0001417753259325</v>
      </c>
      <c r="O950" s="121">
        <v>0</v>
      </c>
      <c r="P950" s="119">
        <v>0</v>
      </c>
      <c r="Q950" s="119">
        <v>0</v>
      </c>
      <c r="R950" s="119">
        <v>0</v>
      </c>
      <c r="S950" s="119">
        <v>0</v>
      </c>
      <c r="T950" s="119">
        <v>0</v>
      </c>
      <c r="U950" s="121">
        <v>-0.0015326361728966</v>
      </c>
      <c r="V950" s="119">
        <v>0.0003158675502246</v>
      </c>
      <c r="W950" s="119">
        <v>0.00031791355701</v>
      </c>
      <c r="X950" s="119">
        <v>0.0001592999815739</v>
      </c>
      <c r="Y950" s="119">
        <v>0</v>
      </c>
      <c r="Z950" s="122">
        <v>-0.0023257172617051</v>
      </c>
      <c r="AA950" s="12"/>
    </row>
    <row r="951" ht="12.75" customHeight="1">
      <c r="A951" t="s" s="117">
        <v>2049</v>
      </c>
      <c r="B951" t="s" s="123">
        <v>2043</v>
      </c>
      <c r="C951" t="s" s="123">
        <v>62</v>
      </c>
      <c r="D951" t="s" s="123">
        <v>244</v>
      </c>
      <c r="E951" s="124">
        <v>0.0098221927275478</v>
      </c>
      <c r="F951" s="124">
        <v>0</v>
      </c>
      <c r="G951" s="124">
        <v>0.0098221927275478</v>
      </c>
      <c r="H951" s="124">
        <v>0.083693805821</v>
      </c>
      <c r="I951" s="125">
        <v>12</v>
      </c>
      <c r="J951" s="121">
        <v>0.0113266183635048</v>
      </c>
      <c r="K951" s="124">
        <v>0.0113266183635048</v>
      </c>
      <c r="L951" s="121">
        <v>0.0005172358080214</v>
      </c>
      <c r="M951" s="124">
        <v>0.000375460486393</v>
      </c>
      <c r="N951" s="124">
        <v>0.0001417753216284</v>
      </c>
      <c r="O951" s="121">
        <v>0.0006380319606497</v>
      </c>
      <c r="P951" s="124">
        <v>0.0006380319606497</v>
      </c>
      <c r="Q951" s="124">
        <v>0</v>
      </c>
      <c r="R951" s="124">
        <v>0</v>
      </c>
      <c r="S951" s="124">
        <v>0</v>
      </c>
      <c r="T951" s="124">
        <v>0</v>
      </c>
      <c r="U951" s="121">
        <v>-0.0026596934046281</v>
      </c>
      <c r="V951" s="124">
        <v>0.0003158675493564</v>
      </c>
      <c r="W951" s="124">
        <v>0.00031791355701</v>
      </c>
      <c r="X951" s="124">
        <v>0.000159299981266</v>
      </c>
      <c r="Y951" s="124">
        <v>0</v>
      </c>
      <c r="Z951" s="126">
        <v>-0.0034527744922605</v>
      </c>
      <c r="AA951" s="12"/>
    </row>
    <row r="952" ht="12.75" customHeight="1">
      <c r="A952" t="s" s="117">
        <v>2050</v>
      </c>
      <c r="B952" t="s" s="118">
        <v>2043</v>
      </c>
      <c r="C952" t="s" s="118">
        <v>62</v>
      </c>
      <c r="D952" t="s" s="118">
        <v>244</v>
      </c>
      <c r="E952" s="119">
        <v>0.0105374995930547</v>
      </c>
      <c r="F952" s="119">
        <v>0</v>
      </c>
      <c r="G952" s="119">
        <v>0.0105374995930547</v>
      </c>
      <c r="H952" s="119">
        <v>0.087964537436</v>
      </c>
      <c r="I952" s="120">
        <v>14</v>
      </c>
      <c r="J952" s="121">
        <v>0.0122082052449835</v>
      </c>
      <c r="K952" s="119">
        <v>0.0122082052449835</v>
      </c>
      <c r="L952" s="121">
        <v>0.0004905503864453</v>
      </c>
      <c r="M952" s="119">
        <v>0.000375460486393</v>
      </c>
      <c r="N952" s="119">
        <v>0.0001150899000523</v>
      </c>
      <c r="O952" s="121">
        <v>0.0006380319606497</v>
      </c>
      <c r="P952" s="119">
        <v>0.0006380319606497</v>
      </c>
      <c r="Q952" s="119">
        <v>0</v>
      </c>
      <c r="R952" s="119">
        <v>0</v>
      </c>
      <c r="S952" s="119">
        <v>0</v>
      </c>
      <c r="T952" s="119">
        <v>0</v>
      </c>
      <c r="U952" s="121">
        <v>-0.0027992879990238</v>
      </c>
      <c r="V952" s="119">
        <v>0.0001762729556933</v>
      </c>
      <c r="W952" s="119">
        <v>0.00031791355701</v>
      </c>
      <c r="X952" s="119">
        <v>0.0001592999815117</v>
      </c>
      <c r="Y952" s="119">
        <v>0</v>
      </c>
      <c r="Z952" s="122">
        <v>-0.0034527744932388</v>
      </c>
      <c r="AA952" s="12"/>
    </row>
    <row r="953" ht="12.75" customHeight="1">
      <c r="A953" t="s" s="117">
        <v>2051</v>
      </c>
      <c r="B953" t="s" s="123">
        <v>2043</v>
      </c>
      <c r="C953" t="s" s="123">
        <v>62</v>
      </c>
      <c r="D953" t="s" s="123">
        <v>244</v>
      </c>
      <c r="E953" s="124">
        <v>0.0088230875995279</v>
      </c>
      <c r="F953" s="124">
        <v>0</v>
      </c>
      <c r="G953" s="124">
        <v>0.0088230875995279</v>
      </c>
      <c r="H953" s="124">
        <v>0.073905794063</v>
      </c>
      <c r="I953" s="125">
        <v>14</v>
      </c>
      <c r="J953" s="121">
        <v>0.009457960899473299</v>
      </c>
      <c r="K953" s="124">
        <v>0.009457960899473299</v>
      </c>
      <c r="L953" s="121">
        <v>0.0004905503866608</v>
      </c>
      <c r="M953" s="124">
        <v>0.000375460486393</v>
      </c>
      <c r="N953" s="124">
        <v>0.0001150899002678</v>
      </c>
      <c r="O953" s="121">
        <v>0.0006380319606497</v>
      </c>
      <c r="P953" s="124">
        <v>0.0006380319606497</v>
      </c>
      <c r="Q953" s="124">
        <v>0</v>
      </c>
      <c r="R953" s="124">
        <v>0</v>
      </c>
      <c r="S953" s="124">
        <v>0</v>
      </c>
      <c r="T953" s="124">
        <v>0</v>
      </c>
      <c r="U953" s="121">
        <v>-0.0017634556472559</v>
      </c>
      <c r="V953" s="124">
        <v>0.000176272955792</v>
      </c>
      <c r="W953" s="124">
        <v>0.00031791355701</v>
      </c>
      <c r="X953" s="124">
        <v>0.0001592999815692</v>
      </c>
      <c r="Y953" s="124">
        <v>0</v>
      </c>
      <c r="Z953" s="126">
        <v>-0.0024169421416271</v>
      </c>
      <c r="AA953" s="12"/>
    </row>
    <row r="954" ht="12.75" customHeight="1">
      <c r="A954" t="s" s="117">
        <v>2052</v>
      </c>
      <c r="B954" t="s" s="118">
        <v>2043</v>
      </c>
      <c r="C954" t="s" s="118">
        <v>62</v>
      </c>
      <c r="D954" t="s" s="118">
        <v>244</v>
      </c>
      <c r="E954" s="119">
        <v>0.0127152098520959</v>
      </c>
      <c r="F954" s="119">
        <v>0</v>
      </c>
      <c r="G954" s="119">
        <v>0.0127152098520959</v>
      </c>
      <c r="H954" s="119">
        <v>0.108137592656</v>
      </c>
      <c r="I954" s="120">
        <v>10</v>
      </c>
      <c r="J954" s="121">
        <v>0.0143859155049341</v>
      </c>
      <c r="K954" s="119">
        <v>0.0143859155049341</v>
      </c>
      <c r="L954" s="121">
        <v>0.0004905503862081</v>
      </c>
      <c r="M954" s="119">
        <v>0.000375460486393</v>
      </c>
      <c r="N954" s="119">
        <v>0.0001150898998151</v>
      </c>
      <c r="O954" s="121">
        <v>0.0006380319606497</v>
      </c>
      <c r="P954" s="119">
        <v>0.0006380319606497</v>
      </c>
      <c r="Q954" s="119">
        <v>0</v>
      </c>
      <c r="R954" s="119">
        <v>0</v>
      </c>
      <c r="S954" s="119">
        <v>0</v>
      </c>
      <c r="T954" s="119">
        <v>0</v>
      </c>
      <c r="U954" s="121">
        <v>-0.002799287999696</v>
      </c>
      <c r="V954" s="119">
        <v>0.0001762729554618</v>
      </c>
      <c r="W954" s="119">
        <v>0.00031791355701</v>
      </c>
      <c r="X954" s="119">
        <v>0.0001592999812717</v>
      </c>
      <c r="Y954" s="119">
        <v>0</v>
      </c>
      <c r="Z954" s="122">
        <v>-0.0034527744934395</v>
      </c>
      <c r="AA954" s="12"/>
    </row>
    <row r="955" ht="12.75" customHeight="1">
      <c r="A955" t="s" s="117">
        <v>2053</v>
      </c>
      <c r="B955" t="s" s="123">
        <v>2043</v>
      </c>
      <c r="C955" t="s" s="123">
        <v>62</v>
      </c>
      <c r="D955" t="s" s="123">
        <v>244</v>
      </c>
      <c r="E955" s="124">
        <v>0.0102923911616218</v>
      </c>
      <c r="F955" s="124">
        <v>0</v>
      </c>
      <c r="G955" s="124">
        <v>0.0102923911616218</v>
      </c>
      <c r="H955" s="124">
        <v>0.096598141441</v>
      </c>
      <c r="I955" s="125">
        <v>13</v>
      </c>
      <c r="J955" s="121">
        <v>0.0119630968130151</v>
      </c>
      <c r="K955" s="124">
        <v>0.0119630968130151</v>
      </c>
      <c r="L955" s="121">
        <v>0.0004905503863535001</v>
      </c>
      <c r="M955" s="124">
        <v>0.000375460486393</v>
      </c>
      <c r="N955" s="124">
        <v>0.0001150898999605</v>
      </c>
      <c r="O955" s="121">
        <v>0.0006380319606497</v>
      </c>
      <c r="P955" s="124">
        <v>0.0006380319606497</v>
      </c>
      <c r="Q955" s="124">
        <v>0</v>
      </c>
      <c r="R955" s="124">
        <v>0</v>
      </c>
      <c r="S955" s="124">
        <v>0</v>
      </c>
      <c r="T955" s="124">
        <v>0</v>
      </c>
      <c r="U955" s="121">
        <v>-0.0027992879983965</v>
      </c>
      <c r="V955" s="124">
        <v>0.0001762729556105</v>
      </c>
      <c r="W955" s="124">
        <v>0.00031791355701</v>
      </c>
      <c r="X955" s="124">
        <v>0.0001592999815093</v>
      </c>
      <c r="Y955" s="124">
        <v>0</v>
      </c>
      <c r="Z955" s="126">
        <v>-0.0034527744925263</v>
      </c>
      <c r="AA955" s="12"/>
    </row>
    <row r="956" ht="12.75" customHeight="1">
      <c r="A956" t="s" s="117">
        <v>2054</v>
      </c>
      <c r="B956" t="s" s="118">
        <v>2043</v>
      </c>
      <c r="C956" t="s" s="118">
        <v>62</v>
      </c>
      <c r="D956" t="s" s="118">
        <v>244</v>
      </c>
      <c r="E956" s="119">
        <v>0.008717591529728201</v>
      </c>
      <c r="F956" s="119">
        <v>0</v>
      </c>
      <c r="G956" s="119">
        <v>0.008717591529728201</v>
      </c>
      <c r="H956" s="119">
        <v>0.078980096402</v>
      </c>
      <c r="I956" s="120">
        <v>13</v>
      </c>
      <c r="J956" s="121">
        <v>0.0094301522594511</v>
      </c>
      <c r="K956" s="119">
        <v>0.0094301522594511</v>
      </c>
      <c r="L956" s="121">
        <v>0.0004905503863485</v>
      </c>
      <c r="M956" s="119">
        <v>0.000375460486393</v>
      </c>
      <c r="N956" s="119">
        <v>0.0001150898999555</v>
      </c>
      <c r="O956" s="121">
        <v>0.0006380319606497</v>
      </c>
      <c r="P956" s="119">
        <v>0.0006380319606497</v>
      </c>
      <c r="Q956" s="119">
        <v>0</v>
      </c>
      <c r="R956" s="119">
        <v>0</v>
      </c>
      <c r="S956" s="119">
        <v>0</v>
      </c>
      <c r="T956" s="119">
        <v>0</v>
      </c>
      <c r="U956" s="121">
        <v>-0.0018411430767211</v>
      </c>
      <c r="V956" s="119">
        <v>0.0001762729556025</v>
      </c>
      <c r="W956" s="119">
        <v>0.00031791355701</v>
      </c>
      <c r="X956" s="119">
        <v>0.0001592999814124</v>
      </c>
      <c r="Y956" s="119">
        <v>0</v>
      </c>
      <c r="Z956" s="122">
        <v>-0.002494629570746</v>
      </c>
      <c r="AA956" s="12"/>
    </row>
    <row r="957" ht="12.75" customHeight="1">
      <c r="A957" t="s" s="117">
        <v>2055</v>
      </c>
      <c r="B957" t="s" s="123">
        <v>2043</v>
      </c>
      <c r="C957" t="s" s="123">
        <v>62</v>
      </c>
      <c r="D957" t="s" s="123">
        <v>244</v>
      </c>
      <c r="E957" s="124">
        <v>0.010812963448338</v>
      </c>
      <c r="F957" s="124">
        <v>0</v>
      </c>
      <c r="G957" s="124">
        <v>0.010812963448338</v>
      </c>
      <c r="H957" s="124">
        <v>0.09750675141200001</v>
      </c>
      <c r="I957" s="125">
        <v>16</v>
      </c>
      <c r="J957" s="121">
        <v>0.0138148997452726</v>
      </c>
      <c r="K957" s="124">
        <v>0.0138148997452726</v>
      </c>
      <c r="L957" s="121">
        <v>0.0006351658215405001</v>
      </c>
      <c r="M957" s="124">
        <v>0.000375460486393</v>
      </c>
      <c r="N957" s="124">
        <v>0.0002597053351475</v>
      </c>
      <c r="O957" s="121">
        <v>0.0001182548663904</v>
      </c>
      <c r="P957" s="124">
        <v>0.0001182548663904</v>
      </c>
      <c r="Q957" s="124">
        <v>0</v>
      </c>
      <c r="R957" s="124">
        <v>0</v>
      </c>
      <c r="S957" s="124">
        <v>0</v>
      </c>
      <c r="T957" s="124">
        <v>0</v>
      </c>
      <c r="U957" s="121">
        <v>-0.0037553569848655</v>
      </c>
      <c r="V957" s="124">
        <v>0.0001354160323169</v>
      </c>
      <c r="W957" s="124">
        <v>0.00031791355701</v>
      </c>
      <c r="X957" s="124">
        <v>0.000159299981425</v>
      </c>
      <c r="Y957" s="124">
        <v>0</v>
      </c>
      <c r="Z957" s="126">
        <v>-0.0043679865556174</v>
      </c>
      <c r="AA957" s="12"/>
    </row>
    <row r="958" ht="12.75" customHeight="1">
      <c r="A958" t="s" s="117">
        <v>2056</v>
      </c>
      <c r="B958" t="s" s="118">
        <v>2043</v>
      </c>
      <c r="C958" t="s" s="118">
        <v>62</v>
      </c>
      <c r="D958" t="s" s="118">
        <v>244</v>
      </c>
      <c r="E958" s="119">
        <v>0.0127867199782508</v>
      </c>
      <c r="F958" s="119">
        <v>0</v>
      </c>
      <c r="G958" s="119">
        <v>0.0127867199782508</v>
      </c>
      <c r="H958" s="119">
        <v>0.115910237958</v>
      </c>
      <c r="I958" s="120">
        <v>16</v>
      </c>
      <c r="J958" s="121">
        <v>0.0157886562794739</v>
      </c>
      <c r="K958" s="119">
        <v>0.0157886562794739</v>
      </c>
      <c r="L958" s="121">
        <v>0.0006351658216843</v>
      </c>
      <c r="M958" s="119">
        <v>0.000375460486393</v>
      </c>
      <c r="N958" s="119">
        <v>0.0002597053352913</v>
      </c>
      <c r="O958" s="121">
        <v>0.0001182548663904</v>
      </c>
      <c r="P958" s="119">
        <v>0.0001182548663904</v>
      </c>
      <c r="Q958" s="119">
        <v>0</v>
      </c>
      <c r="R958" s="119">
        <v>0</v>
      </c>
      <c r="S958" s="119">
        <v>0</v>
      </c>
      <c r="T958" s="119">
        <v>0</v>
      </c>
      <c r="U958" s="121">
        <v>-0.0037553569892978</v>
      </c>
      <c r="V958" s="119">
        <v>0.000135416032459</v>
      </c>
      <c r="W958" s="119">
        <v>0.00031791355701</v>
      </c>
      <c r="X958" s="119">
        <v>0.0001592999815674</v>
      </c>
      <c r="Y958" s="119">
        <v>0</v>
      </c>
      <c r="Z958" s="122">
        <v>-0.0043679865603342</v>
      </c>
      <c r="AA958" s="12"/>
    </row>
    <row r="959" ht="12.75" customHeight="1">
      <c r="A959" t="s" s="117">
        <v>2057</v>
      </c>
      <c r="B959" t="s" s="123">
        <v>2043</v>
      </c>
      <c r="C959" t="s" s="123">
        <v>62</v>
      </c>
      <c r="D959" t="s" s="123">
        <v>244</v>
      </c>
      <c r="E959" s="124">
        <v>0.0120086301538027</v>
      </c>
      <c r="F959" s="124">
        <v>0</v>
      </c>
      <c r="G959" s="124">
        <v>0.0120086301538027</v>
      </c>
      <c r="H959" s="124">
        <v>0.110242970664</v>
      </c>
      <c r="I959" s="125">
        <v>13</v>
      </c>
      <c r="J959" s="121">
        <v>0.0149878580887231</v>
      </c>
      <c r="K959" s="124">
        <v>0.0149878580887231</v>
      </c>
      <c r="L959" s="121">
        <v>0.0006351658215405001</v>
      </c>
      <c r="M959" s="124">
        <v>0.000375460486393</v>
      </c>
      <c r="N959" s="124">
        <v>0.0002597053351475</v>
      </c>
      <c r="O959" s="121">
        <v>0.0001409632284046</v>
      </c>
      <c r="P959" s="124">
        <v>0.0001409632284046</v>
      </c>
      <c r="Q959" s="124">
        <v>0</v>
      </c>
      <c r="R959" s="124">
        <v>0</v>
      </c>
      <c r="S959" s="124">
        <v>0</v>
      </c>
      <c r="T959" s="124">
        <v>0</v>
      </c>
      <c r="U959" s="121">
        <v>-0.0037553569848655</v>
      </c>
      <c r="V959" s="124">
        <v>0.0001354160323169</v>
      </c>
      <c r="W959" s="124">
        <v>0.00031791355701</v>
      </c>
      <c r="X959" s="124">
        <v>0.000159299981425</v>
      </c>
      <c r="Y959" s="124">
        <v>0</v>
      </c>
      <c r="Z959" s="126">
        <v>-0.0043679865556174</v>
      </c>
      <c r="AA959" s="12"/>
    </row>
    <row r="960" ht="12.75" customHeight="1">
      <c r="A960" t="s" s="117">
        <v>2058</v>
      </c>
      <c r="B960" t="s" s="118">
        <v>2043</v>
      </c>
      <c r="C960" t="s" s="118">
        <v>62</v>
      </c>
      <c r="D960" t="s" s="118">
        <v>244</v>
      </c>
      <c r="E960" s="119">
        <v>0.0123143283106622</v>
      </c>
      <c r="F960" s="119">
        <v>0</v>
      </c>
      <c r="G960" s="119">
        <v>0.0123143283106622</v>
      </c>
      <c r="H960" s="119">
        <v>0.102175235798</v>
      </c>
      <c r="I960" s="120">
        <v>30</v>
      </c>
      <c r="J960" s="121">
        <v>0.009502524988318099</v>
      </c>
      <c r="K960" s="119">
        <v>0.009502524988318099</v>
      </c>
      <c r="L960" s="121">
        <v>0.0006317436244953</v>
      </c>
      <c r="M960" s="119">
        <v>0.000422815857595</v>
      </c>
      <c r="N960" s="119">
        <v>0.0002089277669003</v>
      </c>
      <c r="O960" s="121">
        <v>0.0010088636525495</v>
      </c>
      <c r="P960" s="119">
        <v>0.0010088636525495</v>
      </c>
      <c r="Q960" s="119">
        <v>0</v>
      </c>
      <c r="R960" s="119">
        <v>0</v>
      </c>
      <c r="S960" s="119">
        <v>0</v>
      </c>
      <c r="T960" s="119">
        <v>0</v>
      </c>
      <c r="U960" s="121">
        <v>0.0011711960452993</v>
      </c>
      <c r="V960" s="119">
        <v>8.357110482210001e-05</v>
      </c>
      <c r="W960" s="119">
        <v>0.00035801077819</v>
      </c>
      <c r="X960" s="119">
        <v>0</v>
      </c>
      <c r="Y960" s="119">
        <v>0.0007296141622872</v>
      </c>
      <c r="Z960" s="122">
        <v>0</v>
      </c>
      <c r="AA960" s="12"/>
    </row>
    <row r="961" ht="12.75" customHeight="1">
      <c r="A961" t="s" s="117">
        <v>2059</v>
      </c>
      <c r="B961" t="s" s="123">
        <v>2043</v>
      </c>
      <c r="C961" t="s" s="123">
        <v>62</v>
      </c>
      <c r="D961" t="s" s="123">
        <v>244</v>
      </c>
      <c r="E961" s="124">
        <v>0.0187586471458937</v>
      </c>
      <c r="F961" s="124">
        <v>0</v>
      </c>
      <c r="G961" s="124">
        <v>0.0187586471458937</v>
      </c>
      <c r="H961" s="124">
        <v>0.159178775943</v>
      </c>
      <c r="I961" s="125">
        <v>75</v>
      </c>
      <c r="J961" s="121">
        <v>0.016306443335014</v>
      </c>
      <c r="K961" s="124">
        <v>0.016306443335014</v>
      </c>
      <c r="L961" s="121">
        <v>0.0012575111048903</v>
      </c>
      <c r="M961" s="124">
        <v>0.00104858333799</v>
      </c>
      <c r="N961" s="124">
        <v>0.0002089277669003</v>
      </c>
      <c r="O961" s="121">
        <v>2.34966606901e-05</v>
      </c>
      <c r="P961" s="124">
        <v>2.34966606901e-05</v>
      </c>
      <c r="Q961" s="124">
        <v>0</v>
      </c>
      <c r="R961" s="124">
        <v>0</v>
      </c>
      <c r="S961" s="124">
        <v>0</v>
      </c>
      <c r="T961" s="124">
        <v>0</v>
      </c>
      <c r="U961" s="121">
        <v>0.0011711960452993</v>
      </c>
      <c r="V961" s="124">
        <v>8.357110482210001e-05</v>
      </c>
      <c r="W961" s="124">
        <v>0.00035801077819</v>
      </c>
      <c r="X961" s="124">
        <v>0</v>
      </c>
      <c r="Y961" s="124">
        <v>0.0007296141622872</v>
      </c>
      <c r="Z961" s="126">
        <v>0</v>
      </c>
      <c r="AA961" s="12"/>
    </row>
    <row r="962" ht="12.75" customHeight="1">
      <c r="A962" t="s" s="117">
        <v>2060</v>
      </c>
      <c r="B962" t="s" s="118">
        <v>2043</v>
      </c>
      <c r="C962" t="s" s="118">
        <v>62</v>
      </c>
      <c r="D962" t="s" s="118">
        <v>244</v>
      </c>
      <c r="E962" s="119">
        <v>0.0220866894295487</v>
      </c>
      <c r="F962" s="119">
        <v>0</v>
      </c>
      <c r="G962" s="119">
        <v>0.0220866894295487</v>
      </c>
      <c r="H962" s="119">
        <v>0.179302815604</v>
      </c>
      <c r="I962" s="120">
        <v>14</v>
      </c>
      <c r="J962" s="121">
        <v>0.0250886257310324</v>
      </c>
      <c r="K962" s="119">
        <v>0.0250886257310324</v>
      </c>
      <c r="L962" s="121">
        <v>0.0006351658215419</v>
      </c>
      <c r="M962" s="119">
        <v>0.000375460486393</v>
      </c>
      <c r="N962" s="119">
        <v>0.0002597053351489</v>
      </c>
      <c r="O962" s="121">
        <v>0.0001182548663904</v>
      </c>
      <c r="P962" s="119">
        <v>0.0001182548663904</v>
      </c>
      <c r="Q962" s="119">
        <v>0</v>
      </c>
      <c r="R962" s="119">
        <v>0</v>
      </c>
      <c r="S962" s="119">
        <v>0</v>
      </c>
      <c r="T962" s="119">
        <v>0</v>
      </c>
      <c r="U962" s="121">
        <v>-0.003755356989416</v>
      </c>
      <c r="V962" s="119">
        <v>0.0001354160323677</v>
      </c>
      <c r="W962" s="119">
        <v>0.00031791355701</v>
      </c>
      <c r="X962" s="119">
        <v>0.0001592999814259</v>
      </c>
      <c r="Y962" s="119">
        <v>0</v>
      </c>
      <c r="Z962" s="122">
        <v>-0.0043679865602196</v>
      </c>
      <c r="AA962" s="12"/>
    </row>
    <row r="963" ht="12.75" customHeight="1">
      <c r="A963" t="s" s="117">
        <v>2061</v>
      </c>
      <c r="B963" t="s" s="123">
        <v>2043</v>
      </c>
      <c r="C963" t="s" s="123">
        <v>62</v>
      </c>
      <c r="D963" t="s" s="123">
        <v>244</v>
      </c>
      <c r="E963" s="124">
        <v>0.0132322419502453</v>
      </c>
      <c r="F963" s="124">
        <v>0</v>
      </c>
      <c r="G963" s="124">
        <v>0.0132322419502453</v>
      </c>
      <c r="H963" s="124">
        <v>0.121859137359</v>
      </c>
      <c r="I963" s="125">
        <v>16</v>
      </c>
      <c r="J963" s="121">
        <v>0.0162114698894542</v>
      </c>
      <c r="K963" s="124">
        <v>0.0162114698894542</v>
      </c>
      <c r="L963" s="121">
        <v>0.0006351658216843</v>
      </c>
      <c r="M963" s="124">
        <v>0.000375460486393</v>
      </c>
      <c r="N963" s="124">
        <v>0.0002597053352913</v>
      </c>
      <c r="O963" s="121">
        <v>0.0001409632284046</v>
      </c>
      <c r="P963" s="124">
        <v>0.0001409632284046</v>
      </c>
      <c r="Q963" s="124">
        <v>0</v>
      </c>
      <c r="R963" s="124">
        <v>0</v>
      </c>
      <c r="S963" s="124">
        <v>0</v>
      </c>
      <c r="T963" s="124">
        <v>0</v>
      </c>
      <c r="U963" s="121">
        <v>-0.0037553569892978</v>
      </c>
      <c r="V963" s="124">
        <v>0.000135416032459</v>
      </c>
      <c r="W963" s="124">
        <v>0.00031791355701</v>
      </c>
      <c r="X963" s="124">
        <v>0.0001592999815674</v>
      </c>
      <c r="Y963" s="124">
        <v>0</v>
      </c>
      <c r="Z963" s="126">
        <v>-0.0043679865603342</v>
      </c>
      <c r="AA963" s="12"/>
    </row>
    <row r="964" ht="12.75" customHeight="1">
      <c r="A964" t="s" s="117">
        <v>2062</v>
      </c>
      <c r="B964" t="s" s="118">
        <v>2043</v>
      </c>
      <c r="C964" t="s" s="118">
        <v>62</v>
      </c>
      <c r="D964" t="s" s="118">
        <v>244</v>
      </c>
      <c r="E964" s="119">
        <v>0.0141783475059423</v>
      </c>
      <c r="F964" s="119">
        <v>0</v>
      </c>
      <c r="G964" s="119">
        <v>0.0141783475059423</v>
      </c>
      <c r="H964" s="119">
        <v>0.122898527848</v>
      </c>
      <c r="I964" s="120">
        <v>55</v>
      </c>
      <c r="J964" s="121">
        <v>0.0123334138042447</v>
      </c>
      <c r="K964" s="119">
        <v>0.0123334138042447</v>
      </c>
      <c r="L964" s="121">
        <v>0.0006317436244953</v>
      </c>
      <c r="M964" s="119">
        <v>0.000422815857595</v>
      </c>
      <c r="N964" s="119">
        <v>0.0002089277669003</v>
      </c>
      <c r="O964" s="121">
        <v>4.1994031903e-05</v>
      </c>
      <c r="P964" s="119">
        <v>4.1994031903e-05</v>
      </c>
      <c r="Q964" s="119">
        <v>0</v>
      </c>
      <c r="R964" s="119">
        <v>0</v>
      </c>
      <c r="S964" s="119">
        <v>0</v>
      </c>
      <c r="T964" s="119">
        <v>0</v>
      </c>
      <c r="U964" s="121">
        <v>0.0011711960452993</v>
      </c>
      <c r="V964" s="119">
        <v>8.357110482210001e-05</v>
      </c>
      <c r="W964" s="119">
        <v>0.00035801077819</v>
      </c>
      <c r="X964" s="119">
        <v>0</v>
      </c>
      <c r="Y964" s="119">
        <v>0.0007296141622872</v>
      </c>
      <c r="Z964" s="122">
        <v>0</v>
      </c>
      <c r="AA964" s="12"/>
    </row>
    <row r="965" ht="12.75" customHeight="1">
      <c r="A965" t="s" s="117">
        <v>2063</v>
      </c>
      <c r="B965" t="s" s="123">
        <v>2043</v>
      </c>
      <c r="C965" t="s" s="123">
        <v>62</v>
      </c>
      <c r="D965" t="s" s="123">
        <v>244</v>
      </c>
      <c r="E965" s="124">
        <v>0.0238160350879133</v>
      </c>
      <c r="F965" s="124">
        <v>0</v>
      </c>
      <c r="G965" s="124">
        <v>0.0238160350879133</v>
      </c>
      <c r="H965" s="124">
        <v>0.196093722782</v>
      </c>
      <c r="I965" s="125">
        <v>75</v>
      </c>
      <c r="J965" s="121">
        <v>0.0213379849496504</v>
      </c>
      <c r="K965" s="124">
        <v>0.0213379849496504</v>
      </c>
      <c r="L965" s="121">
        <v>0.0012575111051103</v>
      </c>
      <c r="M965" s="124">
        <v>0.00104858333799</v>
      </c>
      <c r="N965" s="124">
        <v>0.0002089277671203</v>
      </c>
      <c r="O965" s="121">
        <v>4.93429874673e-05</v>
      </c>
      <c r="P965" s="124">
        <v>4.93429874673e-05</v>
      </c>
      <c r="Q965" s="124">
        <v>0</v>
      </c>
      <c r="R965" s="124">
        <v>0</v>
      </c>
      <c r="S965" s="124">
        <v>0</v>
      </c>
      <c r="T965" s="124">
        <v>0</v>
      </c>
      <c r="U965" s="121">
        <v>0.0011711960456853</v>
      </c>
      <c r="V965" s="124">
        <v>8.35711049741e-05</v>
      </c>
      <c r="W965" s="124">
        <v>0.00035801077819</v>
      </c>
      <c r="X965" s="124">
        <v>0</v>
      </c>
      <c r="Y965" s="124">
        <v>0.0007296141625212</v>
      </c>
      <c r="Z965" s="126">
        <v>0</v>
      </c>
      <c r="AA965" s="12"/>
    </row>
    <row r="966" ht="12.75" customHeight="1">
      <c r="A966" t="s" s="117">
        <v>2064</v>
      </c>
      <c r="B966" t="s" s="118">
        <v>2065</v>
      </c>
      <c r="C966" t="s" s="118">
        <v>62</v>
      </c>
      <c r="D966" t="s" s="118">
        <v>310</v>
      </c>
      <c r="E966" s="119">
        <v>0.222867452066657</v>
      </c>
      <c r="F966" s="119">
        <v>0.0683780423470484</v>
      </c>
      <c r="G966" s="119">
        <v>0.291245494413706</v>
      </c>
      <c r="H966" s="119">
        <v>2.17123815559205</v>
      </c>
      <c r="I966" s="120">
        <v>100</v>
      </c>
      <c r="J966" s="121">
        <v>0.116064509220</v>
      </c>
      <c r="K966" s="119">
        <v>0.116064509220</v>
      </c>
      <c r="L966" s="121">
        <v>0.0592054839821</v>
      </c>
      <c r="M966" s="119">
        <v>0.0073137288205</v>
      </c>
      <c r="N966" s="119">
        <v>0.0518917551616</v>
      </c>
      <c r="O966" s="121">
        <v>0</v>
      </c>
      <c r="P966" s="119">
        <v>0</v>
      </c>
      <c r="Q966" s="119">
        <v>0</v>
      </c>
      <c r="R966" s="119">
        <v>0</v>
      </c>
      <c r="S966" s="119">
        <v>0</v>
      </c>
      <c r="T966" s="119">
        <v>0</v>
      </c>
      <c r="U966" s="121">
        <v>0.0475974588645574</v>
      </c>
      <c r="V966" s="119">
        <v>0.0479847963002459</v>
      </c>
      <c r="W966" s="119">
        <v>1.57167364015e-05</v>
      </c>
      <c r="X966" s="119">
        <v>0.0046488606348</v>
      </c>
      <c r="Y966" s="119">
        <v>7.43189295e-06</v>
      </c>
      <c r="Z966" s="122">
        <v>-0.00505934669984</v>
      </c>
      <c r="AA966" s="12"/>
    </row>
    <row r="967" ht="12.75" customHeight="1">
      <c r="A967" t="s" s="117">
        <v>2066</v>
      </c>
      <c r="B967" t="s" s="123">
        <v>2067</v>
      </c>
      <c r="C967" t="s" s="123">
        <v>62</v>
      </c>
      <c r="D967" t="s" s="123">
        <v>310</v>
      </c>
      <c r="E967" s="124">
        <v>0.364539196381994</v>
      </c>
      <c r="F967" s="124">
        <v>0.148113198429175</v>
      </c>
      <c r="G967" s="124">
        <v>0.512652394811169</v>
      </c>
      <c r="H967" s="124">
        <v>3.85496171564581</v>
      </c>
      <c r="I967" s="125">
        <v>100</v>
      </c>
      <c r="J967" s="121">
        <v>0.35415153632964</v>
      </c>
      <c r="K967" s="124">
        <v>0.35415153632964</v>
      </c>
      <c r="L967" s="121">
        <v>0.07299678469424151</v>
      </c>
      <c r="M967" s="124">
        <v>0.00262209308385</v>
      </c>
      <c r="N967" s="124">
        <v>0.0703746916103915</v>
      </c>
      <c r="O967" s="121">
        <v>0</v>
      </c>
      <c r="P967" s="124">
        <v>0</v>
      </c>
      <c r="Q967" s="124">
        <v>0</v>
      </c>
      <c r="R967" s="124">
        <v>0</v>
      </c>
      <c r="S967" s="124">
        <v>0</v>
      </c>
      <c r="T967" s="124">
        <v>0</v>
      </c>
      <c r="U967" s="121">
        <v>-0.0626091246418871</v>
      </c>
      <c r="V967" s="124">
        <v>0.0618903115242514</v>
      </c>
      <c r="W967" s="124">
        <v>1.57167364015e-05</v>
      </c>
      <c r="X967" s="124">
        <v>0.0046488606348</v>
      </c>
      <c r="Y967" s="124">
        <v>7.43189295e-06</v>
      </c>
      <c r="Z967" s="126">
        <v>-0.12917144543029</v>
      </c>
      <c r="AA967" s="12"/>
    </row>
    <row r="968" ht="12.75" customHeight="1">
      <c r="A968" t="s" s="117">
        <v>2068</v>
      </c>
      <c r="B968" t="s" s="118">
        <v>2069</v>
      </c>
      <c r="C968" t="s" s="118">
        <v>62</v>
      </c>
      <c r="D968" t="s" s="118">
        <v>310</v>
      </c>
      <c r="E968" s="119">
        <v>0.880277884842215</v>
      </c>
      <c r="F968" s="119">
        <v>0.287229888017922</v>
      </c>
      <c r="G968" s="119">
        <v>1.16750777286014</v>
      </c>
      <c r="H968" s="119">
        <v>4.1515644820036</v>
      </c>
      <c r="I968" s="120">
        <v>100</v>
      </c>
      <c r="J968" s="121">
        <v>0.74183946370173</v>
      </c>
      <c r="K968" s="119">
        <v>0.74183946370173</v>
      </c>
      <c r="L968" s="121">
        <v>0.02784002341031</v>
      </c>
      <c r="M968" s="119">
        <v>0</v>
      </c>
      <c r="N968" s="119">
        <v>0.02784002341031</v>
      </c>
      <c r="O968" s="121">
        <v>0</v>
      </c>
      <c r="P968" s="119">
        <v>0</v>
      </c>
      <c r="Q968" s="119">
        <v>0</v>
      </c>
      <c r="R968" s="119">
        <v>0</v>
      </c>
      <c r="S968" s="119">
        <v>0</v>
      </c>
      <c r="T968" s="119">
        <v>0</v>
      </c>
      <c r="U968" s="121">
        <v>0.110598397730175</v>
      </c>
      <c r="V968" s="119">
        <v>0.187753434902735</v>
      </c>
      <c r="W968" s="119">
        <v>0</v>
      </c>
      <c r="X968" s="119">
        <v>0</v>
      </c>
      <c r="Y968" s="119">
        <v>0</v>
      </c>
      <c r="Z968" s="122">
        <v>-0.07715503717256</v>
      </c>
      <c r="AA968" s="12"/>
    </row>
    <row r="969" ht="12.75" customHeight="1">
      <c r="A969" t="s" s="117">
        <v>2070</v>
      </c>
      <c r="B969" t="s" s="123">
        <v>2071</v>
      </c>
      <c r="C969" t="s" s="123">
        <v>247</v>
      </c>
      <c r="D969" t="s" s="123">
        <v>310</v>
      </c>
      <c r="E969" s="124">
        <v>3.41243558404537</v>
      </c>
      <c r="F969" s="124">
        <v>4.19816153349531</v>
      </c>
      <c r="G969" s="124">
        <v>7.61059711754068</v>
      </c>
      <c r="H969" s="124">
        <v>54.739550113575</v>
      </c>
      <c r="I969" s="125">
        <v>75</v>
      </c>
      <c r="J969" s="121">
        <v>12.6134045634929</v>
      </c>
      <c r="K969" s="124">
        <v>12.6134045634929</v>
      </c>
      <c r="L969" s="121">
        <v>0.862076944708804</v>
      </c>
      <c r="M969" s="124">
        <v>0.034849139773425</v>
      </c>
      <c r="N969" s="124">
        <v>0.827227804935379</v>
      </c>
      <c r="O969" s="121">
        <v>0</v>
      </c>
      <c r="P969" s="124">
        <v>0</v>
      </c>
      <c r="Q969" s="124">
        <v>0</v>
      </c>
      <c r="R969" s="124">
        <v>0</v>
      </c>
      <c r="S969" s="124">
        <v>0</v>
      </c>
      <c r="T969" s="124">
        <v>0</v>
      </c>
      <c r="U969" s="121">
        <v>-10.0630459241563</v>
      </c>
      <c r="V969" s="124">
        <v>0.4455963942432</v>
      </c>
      <c r="W969" s="124">
        <v>0.00024626725439887</v>
      </c>
      <c r="X969" s="124">
        <v>0.0725470525519038</v>
      </c>
      <c r="Y969" s="124">
        <v>0</v>
      </c>
      <c r="Z969" s="126">
        <v>-10.5814356382058</v>
      </c>
      <c r="AA969" s="12"/>
    </row>
    <row r="970" ht="12.75" customHeight="1">
      <c r="A970" t="s" s="117">
        <v>2072</v>
      </c>
      <c r="B970" t="s" s="118">
        <v>2073</v>
      </c>
      <c r="C970" t="s" s="118">
        <v>247</v>
      </c>
      <c r="D970" t="s" s="118">
        <v>310</v>
      </c>
      <c r="E970" s="119">
        <v>1.84986061080525</v>
      </c>
      <c r="F970" s="119">
        <v>0.758856678972488</v>
      </c>
      <c r="G970" s="119">
        <v>2.60871728977773</v>
      </c>
      <c r="H970" s="119">
        <v>18.6062119555176</v>
      </c>
      <c r="I970" s="120">
        <v>20</v>
      </c>
      <c r="J970" s="121">
        <v>2.3539788535381</v>
      </c>
      <c r="K970" s="119">
        <v>2.3539788535381</v>
      </c>
      <c r="L970" s="121">
        <v>0.10006880258554</v>
      </c>
      <c r="M970" s="119">
        <v>0.011414085297525</v>
      </c>
      <c r="N970" s="119">
        <v>0.0886547172880149</v>
      </c>
      <c r="O970" s="121">
        <v>0</v>
      </c>
      <c r="P970" s="119">
        <v>0</v>
      </c>
      <c r="Q970" s="119">
        <v>0</v>
      </c>
      <c r="R970" s="119">
        <v>0</v>
      </c>
      <c r="S970" s="119">
        <v>0</v>
      </c>
      <c r="T970" s="119">
        <v>0</v>
      </c>
      <c r="U970" s="121">
        <v>-0.604187045318394</v>
      </c>
      <c r="V970" s="119">
        <v>0.0159058700256</v>
      </c>
      <c r="W970" s="119">
        <v>8.735393214204e-05</v>
      </c>
      <c r="X970" s="119">
        <v>0.0592397554794586</v>
      </c>
      <c r="Y970" s="119">
        <v>0.000241527166605</v>
      </c>
      <c r="Z970" s="122">
        <v>-0.6796615519222</v>
      </c>
      <c r="AA970" s="12"/>
    </row>
    <row r="971" ht="12.75" customHeight="1">
      <c r="A971" t="s" s="117">
        <v>2074</v>
      </c>
      <c r="B971" t="s" s="123">
        <v>2075</v>
      </c>
      <c r="C971" t="s" s="123">
        <v>2076</v>
      </c>
      <c r="D971" t="s" s="123">
        <v>310</v>
      </c>
      <c r="E971" s="124">
        <v>0.428674566149655</v>
      </c>
      <c r="F971" s="124">
        <v>0.158169213925959</v>
      </c>
      <c r="G971" s="124">
        <v>0.586843780075614</v>
      </c>
      <c r="H971" s="124">
        <v>4.41747201099959</v>
      </c>
      <c r="I971" s="125">
        <v>999</v>
      </c>
      <c r="J971" s="121">
        <v>0.3334485589226</v>
      </c>
      <c r="K971" s="124">
        <v>0.3334485589226</v>
      </c>
      <c r="L971" s="121">
        <v>0.102068621553496</v>
      </c>
      <c r="M971" s="124">
        <v>0.004271528853675</v>
      </c>
      <c r="N971" s="124">
        <v>0.0977970926998213</v>
      </c>
      <c r="O971" s="121">
        <v>0</v>
      </c>
      <c r="P971" s="124">
        <v>0</v>
      </c>
      <c r="Q971" s="124">
        <v>0</v>
      </c>
      <c r="R971" s="124">
        <v>0</v>
      </c>
      <c r="S971" s="124">
        <v>0</v>
      </c>
      <c r="T971" s="124">
        <v>0</v>
      </c>
      <c r="U971" s="121">
        <v>-0.00684261432644126</v>
      </c>
      <c r="V971" s="124">
        <v>0.0875402935224</v>
      </c>
      <c r="W971" s="124">
        <v>2.9278256969725e-05</v>
      </c>
      <c r="X971" s="124">
        <v>0.004067260999869</v>
      </c>
      <c r="Y971" s="124">
        <v>7.667888092999999e-05</v>
      </c>
      <c r="Z971" s="126">
        <v>-0.09855612598661</v>
      </c>
      <c r="AA971" s="12"/>
    </row>
    <row r="972" ht="12.75" customHeight="1">
      <c r="A972" t="s" s="117">
        <v>2077</v>
      </c>
      <c r="B972" t="s" s="118">
        <v>2078</v>
      </c>
      <c r="C972" t="s" s="118">
        <v>247</v>
      </c>
      <c r="D972" t="s" s="118">
        <v>310</v>
      </c>
      <c r="E972" s="119">
        <v>10.3212795339634</v>
      </c>
      <c r="F972" s="119">
        <v>4.22999389820677</v>
      </c>
      <c r="G972" s="119">
        <v>14.5512734321702</v>
      </c>
      <c r="H972" s="119">
        <v>93.8070789680019</v>
      </c>
      <c r="I972" s="120">
        <v>20</v>
      </c>
      <c r="J972" s="121">
        <v>12.5793367411033</v>
      </c>
      <c r="K972" s="119">
        <v>12.5793367411033</v>
      </c>
      <c r="L972" s="121">
        <v>0.908294968173744</v>
      </c>
      <c r="M972" s="119">
        <v>0.0779766425153985</v>
      </c>
      <c r="N972" s="119">
        <v>0.830318325658346</v>
      </c>
      <c r="O972" s="121">
        <v>0</v>
      </c>
      <c r="P972" s="119">
        <v>0</v>
      </c>
      <c r="Q972" s="119">
        <v>0</v>
      </c>
      <c r="R972" s="119">
        <v>0</v>
      </c>
      <c r="S972" s="119">
        <v>0</v>
      </c>
      <c r="T972" s="119">
        <v>0</v>
      </c>
      <c r="U972" s="121">
        <v>-3.16635217531359</v>
      </c>
      <c r="V972" s="119">
        <v>0.4455963942432</v>
      </c>
      <c r="W972" s="119">
        <v>0.000616849692229815</v>
      </c>
      <c r="X972" s="119">
        <v>0.164394972789257</v>
      </c>
      <c r="Y972" s="119">
        <v>0.00173917440472585</v>
      </c>
      <c r="Z972" s="122">
        <v>-3.778699566443</v>
      </c>
      <c r="AA972" s="12"/>
    </row>
    <row r="973" ht="12.75" customHeight="1">
      <c r="A973" t="s" s="117">
        <v>2079</v>
      </c>
      <c r="B973" t="s" s="123">
        <v>2080</v>
      </c>
      <c r="C973" t="s" s="123">
        <v>247</v>
      </c>
      <c r="D973" t="s" s="123">
        <v>310</v>
      </c>
      <c r="E973" s="124">
        <v>14.0277980758299</v>
      </c>
      <c r="F973" s="124">
        <v>5.79207327453956</v>
      </c>
      <c r="G973" s="124">
        <v>19.8198713503694</v>
      </c>
      <c r="H973" s="124">
        <v>127.301702805952</v>
      </c>
      <c r="I973" s="125">
        <v>30</v>
      </c>
      <c r="J973" s="121">
        <v>17.5485189838314</v>
      </c>
      <c r="K973" s="124">
        <v>17.5485189838314</v>
      </c>
      <c r="L973" s="121">
        <v>1.08344282804954</v>
      </c>
      <c r="M973" s="124">
        <v>0.101466316540575</v>
      </c>
      <c r="N973" s="124">
        <v>0.98197651150896</v>
      </c>
      <c r="O973" s="121">
        <v>0</v>
      </c>
      <c r="P973" s="124">
        <v>0</v>
      </c>
      <c r="Q973" s="124">
        <v>0</v>
      </c>
      <c r="R973" s="124">
        <v>0</v>
      </c>
      <c r="S973" s="124">
        <v>0</v>
      </c>
      <c r="T973" s="124">
        <v>0</v>
      </c>
      <c r="U973" s="121">
        <v>-4.60416373605106</v>
      </c>
      <c r="V973" s="124">
        <v>0.4455963942432</v>
      </c>
      <c r="W973" s="124">
        <v>0.0007148158448904</v>
      </c>
      <c r="X973" s="124">
        <v>0.22702737796218</v>
      </c>
      <c r="Y973" s="124">
        <v>0.00160974801297</v>
      </c>
      <c r="Z973" s="126">
        <v>-5.2791120721143</v>
      </c>
      <c r="AA973" s="12"/>
    </row>
    <row r="974" ht="12.75" customHeight="1">
      <c r="A974" t="s" s="117">
        <v>2081</v>
      </c>
      <c r="B974" t="s" s="118">
        <v>2082</v>
      </c>
      <c r="C974" t="s" s="118">
        <v>247</v>
      </c>
      <c r="D974" t="s" s="118">
        <v>251</v>
      </c>
      <c r="E974" s="119">
        <v>6.13954329063648</v>
      </c>
      <c r="F974" s="119">
        <v>0</v>
      </c>
      <c r="G974" s="119">
        <v>6.13954329063648</v>
      </c>
      <c r="H974" s="119">
        <v>42.7189527676724</v>
      </c>
      <c r="I974" s="120">
        <v>20</v>
      </c>
      <c r="J974" s="121">
        <v>6.8033220292784</v>
      </c>
      <c r="K974" s="119">
        <v>6.8033220292784</v>
      </c>
      <c r="L974" s="121">
        <v>0.689257644865062</v>
      </c>
      <c r="M974" s="119">
        <v>0.0363196661001</v>
      </c>
      <c r="N974" s="119">
        <v>0.652937978764962</v>
      </c>
      <c r="O974" s="121">
        <v>0</v>
      </c>
      <c r="P974" s="119">
        <v>0</v>
      </c>
      <c r="Q974" s="119">
        <v>0</v>
      </c>
      <c r="R974" s="119">
        <v>0</v>
      </c>
      <c r="S974" s="119">
        <v>0</v>
      </c>
      <c r="T974" s="119">
        <v>0</v>
      </c>
      <c r="U974" s="121">
        <v>-1.35303638350698</v>
      </c>
      <c r="V974" s="119">
        <v>0.4455963942432</v>
      </c>
      <c r="W974" s="119">
        <v>0.000257342107168125</v>
      </c>
      <c r="X974" s="119">
        <v>0.07023983315505</v>
      </c>
      <c r="Y974" s="119">
        <v>0.0012472800847</v>
      </c>
      <c r="Z974" s="122">
        <v>-1.8703772330971</v>
      </c>
      <c r="AA974" s="12"/>
    </row>
    <row r="975" ht="12.75" customHeight="1">
      <c r="A975" t="s" s="117">
        <v>2083</v>
      </c>
      <c r="B975" t="s" s="123">
        <v>2084</v>
      </c>
      <c r="C975" t="s" s="123">
        <v>247</v>
      </c>
      <c r="D975" t="s" s="123">
        <v>251</v>
      </c>
      <c r="E975" s="124">
        <v>3.74839392633668</v>
      </c>
      <c r="F975" s="124">
        <v>0</v>
      </c>
      <c r="G975" s="124">
        <v>3.74839392633668</v>
      </c>
      <c r="H975" s="124">
        <v>25.115994577908</v>
      </c>
      <c r="I975" s="125">
        <v>45</v>
      </c>
      <c r="J975" s="121">
        <v>5.88239560284891</v>
      </c>
      <c r="K975" s="124">
        <v>5.88239560284891</v>
      </c>
      <c r="L975" s="121">
        <v>0.200617297800897</v>
      </c>
      <c r="M975" s="124">
        <v>0.0616296172487948</v>
      </c>
      <c r="N975" s="124">
        <v>0.138987680552103</v>
      </c>
      <c r="O975" s="121">
        <v>0</v>
      </c>
      <c r="P975" s="124">
        <v>0</v>
      </c>
      <c r="Q975" s="124">
        <v>0</v>
      </c>
      <c r="R975" s="124">
        <v>0</v>
      </c>
      <c r="S975" s="124">
        <v>0</v>
      </c>
      <c r="T975" s="124">
        <v>0</v>
      </c>
      <c r="U975" s="121">
        <v>-2.33461897431313</v>
      </c>
      <c r="V975" s="124">
        <v>0.07205539258315891</v>
      </c>
      <c r="W975" s="124">
        <v>0.021547463174676</v>
      </c>
      <c r="X975" s="124">
        <v>0.571436643922164</v>
      </c>
      <c r="Y975" s="124">
        <v>0.0031160298186339</v>
      </c>
      <c r="Z975" s="126">
        <v>-3.00277450381176</v>
      </c>
      <c r="AA975" s="12"/>
    </row>
    <row r="976" ht="12.75" customHeight="1">
      <c r="A976" t="s" s="117">
        <v>2085</v>
      </c>
      <c r="B976" t="s" s="118">
        <v>2086</v>
      </c>
      <c r="C976" t="s" s="118">
        <v>247</v>
      </c>
      <c r="D976" t="s" s="118">
        <v>251</v>
      </c>
      <c r="E976" s="119">
        <v>1.79778779639206</v>
      </c>
      <c r="F976" s="119">
        <v>0</v>
      </c>
      <c r="G976" s="119">
        <v>1.79778779639206</v>
      </c>
      <c r="H976" s="119">
        <v>13.906966215274</v>
      </c>
      <c r="I976" s="120">
        <v>100</v>
      </c>
      <c r="J976" s="121">
        <v>0.291038048771493</v>
      </c>
      <c r="K976" s="119">
        <v>0.291038048771493</v>
      </c>
      <c r="L976" s="121">
        <v>0.876548016128978</v>
      </c>
      <c r="M976" s="119">
        <v>0.006149480185695</v>
      </c>
      <c r="N976" s="119">
        <v>0.870398535943283</v>
      </c>
      <c r="O976" s="121">
        <v>0</v>
      </c>
      <c r="P976" s="119">
        <v>0</v>
      </c>
      <c r="Q976" s="119">
        <v>0</v>
      </c>
      <c r="R976" s="119">
        <v>0</v>
      </c>
      <c r="S976" s="119">
        <v>0</v>
      </c>
      <c r="T976" s="119">
        <v>0</v>
      </c>
      <c r="U976" s="121">
        <v>0.630201731491589</v>
      </c>
      <c r="V976" s="119">
        <v>0.50760735448061</v>
      </c>
      <c r="W976" s="119">
        <v>0.0024514666068059</v>
      </c>
      <c r="X976" s="119">
        <v>0.179001345180977</v>
      </c>
      <c r="Y976" s="119">
        <v>0.001120546263575</v>
      </c>
      <c r="Z976" s="122">
        <v>-0.059978981040379</v>
      </c>
      <c r="AA976" s="12"/>
    </row>
    <row r="977" ht="12.75" customHeight="1">
      <c r="A977" t="s" s="117">
        <v>2087</v>
      </c>
      <c r="B977" t="s" s="123">
        <v>2088</v>
      </c>
      <c r="C977" t="s" s="123">
        <v>247</v>
      </c>
      <c r="D977" t="s" s="123">
        <v>251</v>
      </c>
      <c r="E977" s="124">
        <v>2.10714452949034</v>
      </c>
      <c r="F977" s="124">
        <v>0</v>
      </c>
      <c r="G977" s="124">
        <v>2.10714452949034</v>
      </c>
      <c r="H977" s="124">
        <v>16.556327210298</v>
      </c>
      <c r="I977" s="125">
        <v>100</v>
      </c>
      <c r="J977" s="121">
        <v>0.494944780418509</v>
      </c>
      <c r="K977" s="124">
        <v>0.494944780418509</v>
      </c>
      <c r="L977" s="121">
        <v>0.89796200755196</v>
      </c>
      <c r="M977" s="124">
        <v>0.0104068126005346</v>
      </c>
      <c r="N977" s="124">
        <v>0.887555194951425</v>
      </c>
      <c r="O977" s="121">
        <v>0</v>
      </c>
      <c r="P977" s="124">
        <v>0</v>
      </c>
      <c r="Q977" s="124">
        <v>0</v>
      </c>
      <c r="R977" s="124">
        <v>0</v>
      </c>
      <c r="S977" s="124">
        <v>0</v>
      </c>
      <c r="T977" s="124">
        <v>0</v>
      </c>
      <c r="U977" s="121">
        <v>0.714237741519869</v>
      </c>
      <c r="V977" s="124">
        <v>0.50760735448061</v>
      </c>
      <c r="W977" s="124">
        <v>0.0041473986317095</v>
      </c>
      <c r="X977" s="124">
        <v>0.302836581723531</v>
      </c>
      <c r="Y977" s="124">
        <v>0.0018955588337035</v>
      </c>
      <c r="Z977" s="126">
        <v>-0.102249152149685</v>
      </c>
      <c r="AA977" s="12"/>
    </row>
    <row r="978" ht="12.75" customHeight="1">
      <c r="A978" t="s" s="117">
        <v>2089</v>
      </c>
      <c r="B978" t="s" s="118">
        <v>2090</v>
      </c>
      <c r="C978" t="s" s="118">
        <v>247</v>
      </c>
      <c r="D978" t="s" s="118">
        <v>251</v>
      </c>
      <c r="E978" s="119">
        <v>2.51418806123517</v>
      </c>
      <c r="F978" s="119">
        <v>0</v>
      </c>
      <c r="G978" s="119">
        <v>2.51418806123517</v>
      </c>
      <c r="H978" s="119">
        <v>19.954733600337</v>
      </c>
      <c r="I978" s="120">
        <v>100</v>
      </c>
      <c r="J978" s="121">
        <v>0.771346630868204</v>
      </c>
      <c r="K978" s="119">
        <v>0.771346630868204</v>
      </c>
      <c r="L978" s="121">
        <v>0.925693576430612</v>
      </c>
      <c r="M978" s="119">
        <v>0.0157496873022026</v>
      </c>
      <c r="N978" s="119">
        <v>0.909943889128409</v>
      </c>
      <c r="O978" s="121">
        <v>0</v>
      </c>
      <c r="P978" s="119">
        <v>0</v>
      </c>
      <c r="Q978" s="119">
        <v>0</v>
      </c>
      <c r="R978" s="119">
        <v>0</v>
      </c>
      <c r="S978" s="119">
        <v>0</v>
      </c>
      <c r="T978" s="119">
        <v>0</v>
      </c>
      <c r="U978" s="121">
        <v>0.817147853936351</v>
      </c>
      <c r="V978" s="119">
        <v>0.50760735448061</v>
      </c>
      <c r="W978" s="119">
        <v>0.0062644912056101</v>
      </c>
      <c r="X978" s="119">
        <v>0.458465024301972</v>
      </c>
      <c r="Y978" s="119">
        <v>0.0028666094715807</v>
      </c>
      <c r="Z978" s="122">
        <v>-0.158055625523422</v>
      </c>
      <c r="AA978" s="12"/>
    </row>
    <row r="979" ht="12.75" customHeight="1">
      <c r="A979" t="s" s="117">
        <v>2091</v>
      </c>
      <c r="B979" t="s" s="123">
        <v>2092</v>
      </c>
      <c r="C979" t="s" s="123">
        <v>247</v>
      </c>
      <c r="D979" t="s" s="123">
        <v>251</v>
      </c>
      <c r="E979" s="124">
        <v>3.1888960176423</v>
      </c>
      <c r="F979" s="124">
        <v>0</v>
      </c>
      <c r="G979" s="124">
        <v>3.1888960176423</v>
      </c>
      <c r="H979" s="124">
        <v>25.717665892940</v>
      </c>
      <c r="I979" s="125">
        <v>100</v>
      </c>
      <c r="J979" s="121">
        <v>1.21816753543862</v>
      </c>
      <c r="K979" s="124">
        <v>1.21816753543862</v>
      </c>
      <c r="L979" s="121">
        <v>0.972183797767424</v>
      </c>
      <c r="M979" s="124">
        <v>0.0249794579637241</v>
      </c>
      <c r="N979" s="124">
        <v>0.9472043398037</v>
      </c>
      <c r="O979" s="121">
        <v>0</v>
      </c>
      <c r="P979" s="124">
        <v>0</v>
      </c>
      <c r="Q979" s="124">
        <v>0</v>
      </c>
      <c r="R979" s="124">
        <v>0</v>
      </c>
      <c r="S979" s="124">
        <v>0</v>
      </c>
      <c r="T979" s="124">
        <v>0</v>
      </c>
      <c r="U979" s="121">
        <v>0.998544684436255</v>
      </c>
      <c r="V979" s="124">
        <v>0.50760735448061</v>
      </c>
      <c r="W979" s="124">
        <v>0.009931757391815199</v>
      </c>
      <c r="X979" s="124">
        <v>0.726801047818698</v>
      </c>
      <c r="Y979" s="124">
        <v>0.004543485686538</v>
      </c>
      <c r="Z979" s="126">
        <v>-0.250338960941406</v>
      </c>
      <c r="AA979" s="12"/>
    </row>
    <row r="980" ht="12.75" customHeight="1">
      <c r="A980" t="s" s="117">
        <v>2093</v>
      </c>
      <c r="B980" t="s" s="118">
        <v>2094</v>
      </c>
      <c r="C980" t="s" s="118">
        <v>247</v>
      </c>
      <c r="D980" t="s" s="118">
        <v>251</v>
      </c>
      <c r="E980" s="119">
        <v>4.77864717443267</v>
      </c>
      <c r="F980" s="119">
        <v>0</v>
      </c>
      <c r="G980" s="119">
        <v>4.77864717443267</v>
      </c>
      <c r="H980" s="119">
        <v>38.818316971945</v>
      </c>
      <c r="I980" s="120">
        <v>100</v>
      </c>
      <c r="J980" s="121">
        <v>1.79199183852534</v>
      </c>
      <c r="K980" s="119">
        <v>1.79199183852534</v>
      </c>
      <c r="L980" s="121">
        <v>1.46203707073836</v>
      </c>
      <c r="M980" s="119">
        <v>0.0397861906410007</v>
      </c>
      <c r="N980" s="119">
        <v>1.42225088009736</v>
      </c>
      <c r="O980" s="121">
        <v>0</v>
      </c>
      <c r="P980" s="119">
        <v>0</v>
      </c>
      <c r="Q980" s="119">
        <v>0</v>
      </c>
      <c r="R980" s="119">
        <v>0</v>
      </c>
      <c r="S980" s="119">
        <v>0</v>
      </c>
      <c r="T980" s="119">
        <v>0</v>
      </c>
      <c r="U980" s="121">
        <v>1.52461826516897</v>
      </c>
      <c r="V980" s="119">
        <v>0.63450919308031</v>
      </c>
      <c r="W980" s="119">
        <v>0.0159327827813148</v>
      </c>
      <c r="X980" s="119">
        <v>1.16457591591591</v>
      </c>
      <c r="Y980" s="119">
        <v>0.0072653134316891</v>
      </c>
      <c r="Z980" s="122">
        <v>-0.297664940040251</v>
      </c>
      <c r="AA980" s="12"/>
    </row>
    <row r="981" ht="12.75" customHeight="1">
      <c r="A981" t="s" s="117">
        <v>2095</v>
      </c>
      <c r="B981" t="s" s="123">
        <v>2096</v>
      </c>
      <c r="C981" t="s" s="123">
        <v>247</v>
      </c>
      <c r="D981" t="s" s="123">
        <v>251</v>
      </c>
      <c r="E981" s="124">
        <v>6.58208557658399</v>
      </c>
      <c r="F981" s="124">
        <v>0</v>
      </c>
      <c r="G981" s="124">
        <v>6.58208557658399</v>
      </c>
      <c r="H981" s="124">
        <v>54.342746446852</v>
      </c>
      <c r="I981" s="125">
        <v>100</v>
      </c>
      <c r="J981" s="121">
        <v>2.91249013561476</v>
      </c>
      <c r="K981" s="124">
        <v>2.91249013561476</v>
      </c>
      <c r="L981" s="121">
        <v>1.58393300656692</v>
      </c>
      <c r="M981" s="124">
        <v>0.0649337802579312</v>
      </c>
      <c r="N981" s="124">
        <v>1.51899922630899</v>
      </c>
      <c r="O981" s="121">
        <v>0</v>
      </c>
      <c r="P981" s="124">
        <v>0</v>
      </c>
      <c r="Q981" s="124">
        <v>0</v>
      </c>
      <c r="R981" s="124">
        <v>0</v>
      </c>
      <c r="S981" s="124">
        <v>0</v>
      </c>
      <c r="T981" s="124">
        <v>0</v>
      </c>
      <c r="U981" s="121">
        <v>2.08566243440231</v>
      </c>
      <c r="V981" s="124">
        <v>0.63450919308031</v>
      </c>
      <c r="W981" s="124">
        <v>0.0259806786108119</v>
      </c>
      <c r="X981" s="124">
        <v>1.89857926688891</v>
      </c>
      <c r="Y981" s="124">
        <v>0.0118441279468007</v>
      </c>
      <c r="Z981" s="126">
        <v>-0.48525083212452</v>
      </c>
      <c r="AA981" s="12"/>
    </row>
    <row r="982" ht="12.75" customHeight="1">
      <c r="A982" t="s" s="117">
        <v>2097</v>
      </c>
      <c r="B982" t="s" s="118">
        <v>2098</v>
      </c>
      <c r="C982" t="s" s="118">
        <v>247</v>
      </c>
      <c r="D982" t="s" s="118">
        <v>251</v>
      </c>
      <c r="E982" s="119">
        <v>9.67703277308124</v>
      </c>
      <c r="F982" s="119">
        <v>0</v>
      </c>
      <c r="G982" s="119">
        <v>9.67703277308124</v>
      </c>
      <c r="H982" s="119">
        <v>81.20949845203199</v>
      </c>
      <c r="I982" s="120">
        <v>100</v>
      </c>
      <c r="J982" s="121">
        <v>4.79477835456737</v>
      </c>
      <c r="K982" s="119">
        <v>4.79477835456737</v>
      </c>
      <c r="L982" s="121">
        <v>1.78507948335144</v>
      </c>
      <c r="M982" s="119">
        <v>0.108230851045391</v>
      </c>
      <c r="N982" s="119">
        <v>1.67684863230605</v>
      </c>
      <c r="O982" s="121">
        <v>0</v>
      </c>
      <c r="P982" s="119">
        <v>0</v>
      </c>
      <c r="Q982" s="119">
        <v>0</v>
      </c>
      <c r="R982" s="119">
        <v>0</v>
      </c>
      <c r="S982" s="119">
        <v>0</v>
      </c>
      <c r="T982" s="119">
        <v>0</v>
      </c>
      <c r="U982" s="121">
        <v>3.09717493516243</v>
      </c>
      <c r="V982" s="119">
        <v>0.63450919308031</v>
      </c>
      <c r="W982" s="119">
        <v>0.043570084045331</v>
      </c>
      <c r="X982" s="119">
        <v>3.19016969860713</v>
      </c>
      <c r="Y982" s="119">
        <v>0.0198559341897757</v>
      </c>
      <c r="Z982" s="122">
        <v>-0.7909299747601199</v>
      </c>
      <c r="AA982" s="12"/>
    </row>
    <row r="983" ht="12.75" customHeight="1">
      <c r="A983" t="s" s="117">
        <v>2099</v>
      </c>
      <c r="B983" t="s" s="123">
        <v>2100</v>
      </c>
      <c r="C983" t="s" s="123">
        <v>374</v>
      </c>
      <c r="D983" t="s" s="123">
        <v>310</v>
      </c>
      <c r="E983" s="124">
        <v>867.2415611298979</v>
      </c>
      <c r="F983" s="124">
        <v>389.263559570870</v>
      </c>
      <c r="G983" s="124">
        <v>1256.505120700770</v>
      </c>
      <c r="H983" s="124">
        <v>14529.0234950388</v>
      </c>
      <c r="I983" s="125">
        <v>100</v>
      </c>
      <c r="J983" s="121">
        <v>1070.9441482301</v>
      </c>
      <c r="K983" s="124">
        <v>1070.9441482301</v>
      </c>
      <c r="L983" s="121">
        <v>159.697798628477</v>
      </c>
      <c r="M983" s="124">
        <v>101.540017919567</v>
      </c>
      <c r="N983" s="124">
        <v>58.1577807089103</v>
      </c>
      <c r="O983" s="121">
        <v>0</v>
      </c>
      <c r="P983" s="124">
        <v>0</v>
      </c>
      <c r="Q983" s="124">
        <v>0</v>
      </c>
      <c r="R983" s="124">
        <v>0</v>
      </c>
      <c r="S983" s="124">
        <v>0</v>
      </c>
      <c r="T983" s="124">
        <v>0</v>
      </c>
      <c r="U983" s="121">
        <v>-363.400385728682</v>
      </c>
      <c r="V983" s="124">
        <v>44.3953451951063</v>
      </c>
      <c r="W983" s="124">
        <v>0.6895977834678571</v>
      </c>
      <c r="X983" s="124">
        <v>21.3449295048624</v>
      </c>
      <c r="Y983" s="124">
        <v>0.473327667740377</v>
      </c>
      <c r="Z983" s="126">
        <v>-430.303585879859</v>
      </c>
      <c r="AA983" s="12"/>
    </row>
    <row r="984" ht="12.75" customHeight="1">
      <c r="A984" t="s" s="117">
        <v>2101</v>
      </c>
      <c r="B984" t="s" s="118">
        <v>2102</v>
      </c>
      <c r="C984" t="s" s="118">
        <v>374</v>
      </c>
      <c r="D984" t="s" s="118">
        <v>310</v>
      </c>
      <c r="E984" s="119">
        <v>104.102247477192</v>
      </c>
      <c r="F984" s="119">
        <v>46.1526606043209</v>
      </c>
      <c r="G984" s="119">
        <v>150.254908081513</v>
      </c>
      <c r="H984" s="119">
        <v>1625.832202891450</v>
      </c>
      <c r="I984" s="120">
        <v>100</v>
      </c>
      <c r="J984" s="121">
        <v>124.229414407988</v>
      </c>
      <c r="K984" s="119">
        <v>124.229414407988</v>
      </c>
      <c r="L984" s="121">
        <v>20.2062067283869</v>
      </c>
      <c r="M984" s="119">
        <v>10.6751925017463</v>
      </c>
      <c r="N984" s="119">
        <v>9.531014226640661</v>
      </c>
      <c r="O984" s="121">
        <v>0</v>
      </c>
      <c r="P984" s="119">
        <v>0</v>
      </c>
      <c r="Q984" s="119">
        <v>0</v>
      </c>
      <c r="R984" s="119">
        <v>0</v>
      </c>
      <c r="S984" s="119">
        <v>0</v>
      </c>
      <c r="T984" s="119">
        <v>0</v>
      </c>
      <c r="U984" s="121">
        <v>-40.333373659183</v>
      </c>
      <c r="V984" s="119">
        <v>7.8957413541258</v>
      </c>
      <c r="W984" s="119">
        <v>0.123963824118975</v>
      </c>
      <c r="X984" s="119">
        <v>1.31747005004433</v>
      </c>
      <c r="Y984" s="119">
        <v>0.0693995365996065</v>
      </c>
      <c r="Z984" s="122">
        <v>-49.7399484240717</v>
      </c>
      <c r="AA984" s="12"/>
    </row>
    <row r="985" ht="12.75" customHeight="1">
      <c r="A985" t="s" s="117">
        <v>2103</v>
      </c>
      <c r="B985" t="s" s="123">
        <v>2104</v>
      </c>
      <c r="C985" t="s" s="123">
        <v>374</v>
      </c>
      <c r="D985" t="s" s="123">
        <v>310</v>
      </c>
      <c r="E985" s="124">
        <v>52.6138387957387</v>
      </c>
      <c r="F985" s="124">
        <v>21.5222528886625</v>
      </c>
      <c r="G985" s="124">
        <v>74.13609168440119</v>
      </c>
      <c r="H985" s="124">
        <v>881.6314812418721</v>
      </c>
      <c r="I985" s="125">
        <v>100</v>
      </c>
      <c r="J985" s="121">
        <v>57.9001743107615</v>
      </c>
      <c r="K985" s="124">
        <v>57.9001743107615</v>
      </c>
      <c r="L985" s="121">
        <v>10.3276136096684</v>
      </c>
      <c r="M985" s="124">
        <v>6.82448510064336</v>
      </c>
      <c r="N985" s="124">
        <v>3.50312850902505</v>
      </c>
      <c r="O985" s="121">
        <v>0</v>
      </c>
      <c r="P985" s="124">
        <v>0</v>
      </c>
      <c r="Q985" s="124">
        <v>0</v>
      </c>
      <c r="R985" s="124">
        <v>0</v>
      </c>
      <c r="S985" s="124">
        <v>0</v>
      </c>
      <c r="T985" s="124">
        <v>0</v>
      </c>
      <c r="U985" s="121">
        <v>-15.6139491246912</v>
      </c>
      <c r="V985" s="124">
        <v>2.95185271515123</v>
      </c>
      <c r="W985" s="124">
        <v>0.0460394844903464</v>
      </c>
      <c r="X985" s="124">
        <v>0.489230618562259</v>
      </c>
      <c r="Y985" s="124">
        <v>0.0259293728497759</v>
      </c>
      <c r="Z985" s="126">
        <v>-19.1270013157448</v>
      </c>
      <c r="AA985" s="12"/>
    </row>
    <row r="986" ht="12.75" customHeight="1">
      <c r="A986" t="s" s="117">
        <v>2105</v>
      </c>
      <c r="B986" t="s" s="118">
        <v>2106</v>
      </c>
      <c r="C986" t="s" s="118">
        <v>374</v>
      </c>
      <c r="D986" t="s" s="118">
        <v>310</v>
      </c>
      <c r="E986" s="119">
        <v>305.031016408573</v>
      </c>
      <c r="F986" s="119">
        <v>128.508270370749</v>
      </c>
      <c r="G986" s="119">
        <v>433.539286779322</v>
      </c>
      <c r="H986" s="119">
        <v>4770.402533101940</v>
      </c>
      <c r="I986" s="120">
        <v>100</v>
      </c>
      <c r="J986" s="121">
        <v>340.843328026664</v>
      </c>
      <c r="K986" s="119">
        <v>340.843328026664</v>
      </c>
      <c r="L986" s="121">
        <v>59.1261061597188</v>
      </c>
      <c r="M986" s="119">
        <v>32.197835270368</v>
      </c>
      <c r="N986" s="119">
        <v>26.9282708893508</v>
      </c>
      <c r="O986" s="121">
        <v>0</v>
      </c>
      <c r="P986" s="119">
        <v>0</v>
      </c>
      <c r="Q986" s="119">
        <v>0</v>
      </c>
      <c r="R986" s="119">
        <v>0</v>
      </c>
      <c r="S986" s="119">
        <v>0</v>
      </c>
      <c r="T986" s="119">
        <v>0</v>
      </c>
      <c r="U986" s="121">
        <v>-94.93841777780931</v>
      </c>
      <c r="V986" s="119">
        <v>23.8704090427584</v>
      </c>
      <c r="W986" s="119">
        <v>0.37122205858444</v>
      </c>
      <c r="X986" s="119">
        <v>3.94805956150941</v>
      </c>
      <c r="Y986" s="119">
        <v>0.201759365062579</v>
      </c>
      <c r="Z986" s="122">
        <v>-123.329867805724</v>
      </c>
      <c r="AA986" s="12"/>
    </row>
    <row r="987" ht="12.75" customHeight="1">
      <c r="A987" t="s" s="117">
        <v>2107</v>
      </c>
      <c r="B987" t="s" s="123">
        <v>2108</v>
      </c>
      <c r="C987" t="s" s="123">
        <v>374</v>
      </c>
      <c r="D987" t="s" s="123">
        <v>310</v>
      </c>
      <c r="E987" s="124">
        <v>160.142367513172</v>
      </c>
      <c r="F987" s="124">
        <v>65.5079798798977</v>
      </c>
      <c r="G987" s="124">
        <v>225.650347393070</v>
      </c>
      <c r="H987" s="124">
        <v>2683.451133580250</v>
      </c>
      <c r="I987" s="125">
        <v>100</v>
      </c>
      <c r="J987" s="121">
        <v>176.232887243965</v>
      </c>
      <c r="K987" s="124">
        <v>176.232887243965</v>
      </c>
      <c r="L987" s="121">
        <v>31.4336623993403</v>
      </c>
      <c r="M987" s="124">
        <v>20.7719359666291</v>
      </c>
      <c r="N987" s="124">
        <v>10.6617264327112</v>
      </c>
      <c r="O987" s="121">
        <v>0</v>
      </c>
      <c r="P987" s="124">
        <v>0</v>
      </c>
      <c r="Q987" s="124">
        <v>0</v>
      </c>
      <c r="R987" s="124">
        <v>0</v>
      </c>
      <c r="S987" s="124">
        <v>0</v>
      </c>
      <c r="T987" s="124">
        <v>0</v>
      </c>
      <c r="U987" s="121">
        <v>-47.5241821301335</v>
      </c>
      <c r="V987" s="124">
        <v>8.985231154979401</v>
      </c>
      <c r="W987" s="124">
        <v>0.14013206999015</v>
      </c>
      <c r="X987" s="124">
        <v>1.48908920333514</v>
      </c>
      <c r="Y987" s="124">
        <v>0.0789221845380864</v>
      </c>
      <c r="Z987" s="126">
        <v>-58.2175567429763</v>
      </c>
      <c r="AA987" s="12"/>
    </row>
    <row r="988" ht="12.75" customHeight="1">
      <c r="A988" t="s" s="117">
        <v>2109</v>
      </c>
      <c r="B988" t="s" s="118">
        <v>2110</v>
      </c>
      <c r="C988" t="s" s="118">
        <v>374</v>
      </c>
      <c r="D988" t="s" s="118">
        <v>310</v>
      </c>
      <c r="E988" s="119">
        <v>251.756613847798</v>
      </c>
      <c r="F988" s="119">
        <v>117.663819148707</v>
      </c>
      <c r="G988" s="119">
        <v>369.420432996505</v>
      </c>
      <c r="H988" s="119">
        <v>4001.824200075130</v>
      </c>
      <c r="I988" s="120">
        <v>100</v>
      </c>
      <c r="J988" s="121">
        <v>323.249449243320</v>
      </c>
      <c r="K988" s="119">
        <v>323.249449243320</v>
      </c>
      <c r="L988" s="121">
        <v>48.7447360586709</v>
      </c>
      <c r="M988" s="119">
        <v>26.8452272020627</v>
      </c>
      <c r="N988" s="119">
        <v>21.8995088566082</v>
      </c>
      <c r="O988" s="121">
        <v>0</v>
      </c>
      <c r="P988" s="119">
        <v>0</v>
      </c>
      <c r="Q988" s="119">
        <v>0</v>
      </c>
      <c r="R988" s="119">
        <v>0</v>
      </c>
      <c r="S988" s="119">
        <v>0</v>
      </c>
      <c r="T988" s="119">
        <v>0</v>
      </c>
      <c r="U988" s="121">
        <v>-120.237571454193</v>
      </c>
      <c r="V988" s="119">
        <v>16.9269655125116</v>
      </c>
      <c r="W988" s="119">
        <v>0.269732068281729</v>
      </c>
      <c r="X988" s="119">
        <v>2.86319796061583</v>
      </c>
      <c r="Y988" s="119">
        <v>0.158634067157254</v>
      </c>
      <c r="Z988" s="122">
        <v>-140.456101062759</v>
      </c>
      <c r="AA988" s="12"/>
    </row>
    <row r="989" ht="12.75" customHeight="1">
      <c r="A989" t="s" s="117">
        <v>2111</v>
      </c>
      <c r="B989" t="s" s="123">
        <v>2112</v>
      </c>
      <c r="C989" t="s" s="123">
        <v>374</v>
      </c>
      <c r="D989" t="s" s="123">
        <v>310</v>
      </c>
      <c r="E989" s="124">
        <v>161.860901388974</v>
      </c>
      <c r="F989" s="124">
        <v>72.8973307367288</v>
      </c>
      <c r="G989" s="124">
        <v>234.758232125703</v>
      </c>
      <c r="H989" s="124">
        <v>2700.475420013010</v>
      </c>
      <c r="I989" s="125">
        <v>100</v>
      </c>
      <c r="J989" s="121">
        <v>201.283841407768</v>
      </c>
      <c r="K989" s="124">
        <v>201.283841407768</v>
      </c>
      <c r="L989" s="121">
        <v>31.4675013267418</v>
      </c>
      <c r="M989" s="124">
        <v>20.2870503343848</v>
      </c>
      <c r="N989" s="124">
        <v>11.180450992357</v>
      </c>
      <c r="O989" s="121">
        <v>0</v>
      </c>
      <c r="P989" s="124">
        <v>0</v>
      </c>
      <c r="Q989" s="124">
        <v>0</v>
      </c>
      <c r="R989" s="124">
        <v>0</v>
      </c>
      <c r="S989" s="124">
        <v>0</v>
      </c>
      <c r="T989" s="124">
        <v>0</v>
      </c>
      <c r="U989" s="121">
        <v>-70.89044134553571</v>
      </c>
      <c r="V989" s="124">
        <v>8.56687936922649</v>
      </c>
      <c r="W989" s="124">
        <v>0.13698239730699</v>
      </c>
      <c r="X989" s="124">
        <v>1.45300695012081</v>
      </c>
      <c r="Y989" s="124">
        <v>0.0828813489997413</v>
      </c>
      <c r="Z989" s="126">
        <v>-81.1301914111897</v>
      </c>
      <c r="AA989" s="12"/>
    </row>
    <row r="990" ht="12.75" customHeight="1">
      <c r="A990" t="s" s="117">
        <v>2113</v>
      </c>
      <c r="B990" t="s" s="118">
        <v>2114</v>
      </c>
      <c r="C990" t="s" s="118">
        <v>374</v>
      </c>
      <c r="D990" t="s" s="118">
        <v>310</v>
      </c>
      <c r="E990" s="119">
        <v>887.328616926690</v>
      </c>
      <c r="F990" s="119">
        <v>387.877411886933</v>
      </c>
      <c r="G990" s="119">
        <v>1275.206028813620</v>
      </c>
      <c r="H990" s="119">
        <v>14824.8215976791</v>
      </c>
      <c r="I990" s="120">
        <v>100</v>
      </c>
      <c r="J990" s="121">
        <v>1062.752635179440</v>
      </c>
      <c r="K990" s="119">
        <v>1062.752635179440</v>
      </c>
      <c r="L990" s="121">
        <v>173.041327346747</v>
      </c>
      <c r="M990" s="119">
        <v>112.458402797382</v>
      </c>
      <c r="N990" s="119">
        <v>60.5829245493651</v>
      </c>
      <c r="O990" s="121">
        <v>0</v>
      </c>
      <c r="P990" s="119">
        <v>0</v>
      </c>
      <c r="Q990" s="119">
        <v>0</v>
      </c>
      <c r="R990" s="119">
        <v>0</v>
      </c>
      <c r="S990" s="119">
        <v>0</v>
      </c>
      <c r="T990" s="119">
        <v>0</v>
      </c>
      <c r="U990" s="121">
        <v>-348.465345599496</v>
      </c>
      <c r="V990" s="119">
        <v>47.8657363685708</v>
      </c>
      <c r="W990" s="119">
        <v>0.759121705742573</v>
      </c>
      <c r="X990" s="119">
        <v>8.05694316302017</v>
      </c>
      <c r="Y990" s="119">
        <v>0.448891150046632</v>
      </c>
      <c r="Z990" s="122">
        <v>-405.596037986877</v>
      </c>
      <c r="AA990" s="12"/>
    </row>
    <row r="991" ht="12.75" customHeight="1">
      <c r="A991" t="s" s="117">
        <v>2115</v>
      </c>
      <c r="B991" t="s" s="123">
        <v>2116</v>
      </c>
      <c r="C991" t="s" s="123">
        <v>374</v>
      </c>
      <c r="D991" t="s" s="123">
        <v>310</v>
      </c>
      <c r="E991" s="124">
        <v>1211.480265227980</v>
      </c>
      <c r="F991" s="124">
        <v>550.280923730140</v>
      </c>
      <c r="G991" s="124">
        <v>1761.761188958120</v>
      </c>
      <c r="H991" s="124">
        <v>19518.4326074003</v>
      </c>
      <c r="I991" s="125">
        <v>100</v>
      </c>
      <c r="J991" s="121">
        <v>1505.972952823320</v>
      </c>
      <c r="K991" s="124">
        <v>1505.972952823320</v>
      </c>
      <c r="L991" s="121">
        <v>235.357326019967</v>
      </c>
      <c r="M991" s="124">
        <v>136.014499485261</v>
      </c>
      <c r="N991" s="124">
        <v>99.3428265347052</v>
      </c>
      <c r="O991" s="121">
        <v>0</v>
      </c>
      <c r="P991" s="124">
        <v>0</v>
      </c>
      <c r="Q991" s="124">
        <v>0</v>
      </c>
      <c r="R991" s="124">
        <v>0</v>
      </c>
      <c r="S991" s="124">
        <v>0</v>
      </c>
      <c r="T991" s="124">
        <v>0</v>
      </c>
      <c r="U991" s="121">
        <v>-529.850013615306</v>
      </c>
      <c r="V991" s="124">
        <v>77.85952950535101</v>
      </c>
      <c r="W991" s="124">
        <v>1.23596135241244</v>
      </c>
      <c r="X991" s="124">
        <v>13.1219377498697</v>
      </c>
      <c r="Y991" s="124">
        <v>0.721965428887463</v>
      </c>
      <c r="Z991" s="126">
        <v>-622.789407651826</v>
      </c>
      <c r="AA991" s="12"/>
    </row>
    <row r="992" ht="12.75" customHeight="1">
      <c r="A992" t="s" s="117">
        <v>2117</v>
      </c>
      <c r="B992" t="s" s="118">
        <v>2118</v>
      </c>
      <c r="C992" t="s" s="118">
        <v>1751</v>
      </c>
      <c r="D992" t="s" s="118">
        <v>310</v>
      </c>
      <c r="E992" s="119">
        <v>489.611549184176</v>
      </c>
      <c r="F992" s="119">
        <v>168.221660704540</v>
      </c>
      <c r="G992" s="119">
        <v>657.833209888715</v>
      </c>
      <c r="H992" s="119">
        <v>1723.530531638120</v>
      </c>
      <c r="I992" s="120">
        <v>25</v>
      </c>
      <c r="J992" s="121">
        <v>511.125114384170</v>
      </c>
      <c r="K992" s="119">
        <v>511.125114384170</v>
      </c>
      <c r="L992" s="121">
        <v>21.8202091385475</v>
      </c>
      <c r="M992" s="119">
        <v>0.6312029555475001</v>
      </c>
      <c r="N992" s="119">
        <v>21.189006183</v>
      </c>
      <c r="O992" s="121">
        <v>0</v>
      </c>
      <c r="P992" s="119">
        <v>0</v>
      </c>
      <c r="Q992" s="119">
        <v>0</v>
      </c>
      <c r="R992" s="119">
        <v>0</v>
      </c>
      <c r="S992" s="119">
        <v>0</v>
      </c>
      <c r="T992" s="119">
        <v>0</v>
      </c>
      <c r="U992" s="121">
        <v>-43.3337743385417</v>
      </c>
      <c r="V992" s="119">
        <v>21.189006183</v>
      </c>
      <c r="W992" s="119">
        <v>0.00509534458281</v>
      </c>
      <c r="X992" s="119">
        <v>6.44604910691225</v>
      </c>
      <c r="Y992" s="119">
        <v>0.153372576160</v>
      </c>
      <c r="Z992" s="122">
        <v>-71.1272975491968</v>
      </c>
      <c r="AA992" s="12"/>
    </row>
    <row r="993" ht="12.75" customHeight="1">
      <c r="A993" t="s" s="117">
        <v>2119</v>
      </c>
      <c r="B993" t="s" s="123">
        <v>2120</v>
      </c>
      <c r="C993" t="s" s="123">
        <v>1751</v>
      </c>
      <c r="D993" t="s" s="123">
        <v>310</v>
      </c>
      <c r="E993" s="124">
        <v>248.250727915735</v>
      </c>
      <c r="F993" s="124">
        <v>80.5796541003305</v>
      </c>
      <c r="G993" s="124">
        <v>328.830382016066</v>
      </c>
      <c r="H993" s="124">
        <v>424.312258091002</v>
      </c>
      <c r="I993" s="125">
        <v>25</v>
      </c>
      <c r="J993" s="121">
        <v>261.259196513469</v>
      </c>
      <c r="K993" s="124">
        <v>261.259196513469</v>
      </c>
      <c r="L993" s="121">
        <v>3.69802916779113</v>
      </c>
      <c r="M993" s="124">
        <v>0.164762386775876</v>
      </c>
      <c r="N993" s="124">
        <v>3.53326678101525</v>
      </c>
      <c r="O993" s="121">
        <v>0</v>
      </c>
      <c r="P993" s="124">
        <v>0</v>
      </c>
      <c r="Q993" s="124">
        <v>0</v>
      </c>
      <c r="R993" s="124">
        <v>0</v>
      </c>
      <c r="S993" s="124">
        <v>0</v>
      </c>
      <c r="T993" s="124">
        <v>0</v>
      </c>
      <c r="U993" s="121">
        <v>-16.7064977655251</v>
      </c>
      <c r="V993" s="124">
        <v>3.53326678101525</v>
      </c>
      <c r="W993" s="124">
        <v>0.00116214662425617</v>
      </c>
      <c r="X993" s="124">
        <v>0.0780749062897728</v>
      </c>
      <c r="Y993" s="124">
        <v>0.0291068127530265</v>
      </c>
      <c r="Z993" s="126">
        <v>-20.3481084122074</v>
      </c>
      <c r="AA993" s="12"/>
    </row>
    <row r="994" ht="12.75" customHeight="1">
      <c r="A994" t="s" s="117">
        <v>2121</v>
      </c>
      <c r="B994" t="s" s="118">
        <v>2122</v>
      </c>
      <c r="C994" t="s" s="118">
        <v>243</v>
      </c>
      <c r="D994" t="s" s="118">
        <v>310</v>
      </c>
      <c r="E994" s="119">
        <v>7.11984279273364</v>
      </c>
      <c r="F994" s="119">
        <v>6.15218732994724</v>
      </c>
      <c r="G994" s="119">
        <v>13.2720301226809</v>
      </c>
      <c r="H994" s="119">
        <v>107.032268764226</v>
      </c>
      <c r="I994" s="120">
        <v>999</v>
      </c>
      <c r="J994" s="121">
        <v>15.866018410374</v>
      </c>
      <c r="K994" s="119">
        <v>15.866018410374</v>
      </c>
      <c r="L994" s="121">
        <v>3.00474286569718</v>
      </c>
      <c r="M994" s="119">
        <v>0.9997867297623499</v>
      </c>
      <c r="N994" s="119">
        <v>2.00495613593483</v>
      </c>
      <c r="O994" s="121">
        <v>0</v>
      </c>
      <c r="P994" s="119">
        <v>0</v>
      </c>
      <c r="Q994" s="119">
        <v>0</v>
      </c>
      <c r="R994" s="119">
        <v>0</v>
      </c>
      <c r="S994" s="119">
        <v>0</v>
      </c>
      <c r="T994" s="119">
        <v>0</v>
      </c>
      <c r="U994" s="121">
        <v>-11.7509184833375</v>
      </c>
      <c r="V994" s="119">
        <v>1.531955136642</v>
      </c>
      <c r="W994" s="119">
        <v>0.00214847786608505</v>
      </c>
      <c r="X994" s="119">
        <v>0.1014094545921</v>
      </c>
      <c r="Y994" s="119">
        <v>0.001015939766265</v>
      </c>
      <c r="Z994" s="122">
        <v>-13.387447492204</v>
      </c>
      <c r="AA994" s="12"/>
    </row>
    <row r="995" ht="12.75" customHeight="1">
      <c r="A995" t="s" s="117">
        <v>2123</v>
      </c>
      <c r="B995" t="s" s="123">
        <v>2124</v>
      </c>
      <c r="C995" t="s" s="123">
        <v>243</v>
      </c>
      <c r="D995" t="s" s="123">
        <v>310</v>
      </c>
      <c r="E995" s="124">
        <v>23.3329887503012</v>
      </c>
      <c r="F995" s="124">
        <v>6.10065370831106</v>
      </c>
      <c r="G995" s="124">
        <v>29.4336424586123</v>
      </c>
      <c r="H995" s="124">
        <v>227.535532058426</v>
      </c>
      <c r="I995" s="125">
        <v>50</v>
      </c>
      <c r="J995" s="121">
        <v>15.866018410374</v>
      </c>
      <c r="K995" s="124">
        <v>15.866018410374</v>
      </c>
      <c r="L995" s="121">
        <v>2.7006059706245</v>
      </c>
      <c r="M995" s="124">
        <v>0.9142161025625</v>
      </c>
      <c r="N995" s="124">
        <v>1.786389868062</v>
      </c>
      <c r="O995" s="121">
        <v>0</v>
      </c>
      <c r="P995" s="124">
        <v>0</v>
      </c>
      <c r="Q995" s="124">
        <v>0</v>
      </c>
      <c r="R995" s="124">
        <v>0</v>
      </c>
      <c r="S995" s="124">
        <v>0</v>
      </c>
      <c r="T995" s="124">
        <v>0</v>
      </c>
      <c r="U995" s="121">
        <v>4.76636436930272</v>
      </c>
      <c r="V995" s="124">
        <v>1.211058055920</v>
      </c>
      <c r="W995" s="124">
        <v>0.0014495188077225</v>
      </c>
      <c r="X995" s="124">
        <v>0.556379597250</v>
      </c>
      <c r="Y995" s="124">
        <v>0</v>
      </c>
      <c r="Z995" s="126">
        <v>2.997477197325</v>
      </c>
      <c r="AA995" s="12"/>
    </row>
    <row r="996" ht="12.75" customHeight="1">
      <c r="A996" t="s" s="117">
        <v>2125</v>
      </c>
      <c r="B996" t="s" s="118">
        <v>2124</v>
      </c>
      <c r="C996" t="s" s="118">
        <v>243</v>
      </c>
      <c r="D996" t="s" s="118">
        <v>310</v>
      </c>
      <c r="E996" s="119">
        <v>26.1985535630516</v>
      </c>
      <c r="F996" s="119">
        <v>6.02219379915296</v>
      </c>
      <c r="G996" s="119">
        <v>32.2207473622046</v>
      </c>
      <c r="H996" s="119">
        <v>248.158041268031</v>
      </c>
      <c r="I996" s="120">
        <v>100</v>
      </c>
      <c r="J996" s="121">
        <v>15.866018410374</v>
      </c>
      <c r="K996" s="119">
        <v>15.866018410374</v>
      </c>
      <c r="L996" s="121">
        <v>2.60494485558106</v>
      </c>
      <c r="M996" s="119">
        <v>0.85146430928261</v>
      </c>
      <c r="N996" s="119">
        <v>1.75348054629845</v>
      </c>
      <c r="O996" s="121">
        <v>0</v>
      </c>
      <c r="P996" s="119">
        <v>0</v>
      </c>
      <c r="Q996" s="119">
        <v>0</v>
      </c>
      <c r="R996" s="119">
        <v>0</v>
      </c>
      <c r="S996" s="119">
        <v>0</v>
      </c>
      <c r="T996" s="119">
        <v>0</v>
      </c>
      <c r="U996" s="121">
        <v>7.72759029709655</v>
      </c>
      <c r="V996" s="119">
        <v>1.083578260560</v>
      </c>
      <c r="W996" s="119">
        <v>0.00124730463178953</v>
      </c>
      <c r="X996" s="119">
        <v>0.51818970169476</v>
      </c>
      <c r="Y996" s="119">
        <v>0</v>
      </c>
      <c r="Z996" s="122">
        <v>6.124575030210</v>
      </c>
      <c r="AA996" s="12"/>
    </row>
    <row r="997" ht="12.75" customHeight="1">
      <c r="A997" t="s" s="117">
        <v>2126</v>
      </c>
      <c r="B997" t="s" s="123">
        <v>2124</v>
      </c>
      <c r="C997" t="s" s="123">
        <v>243</v>
      </c>
      <c r="D997" t="s" s="123">
        <v>310</v>
      </c>
      <c r="E997" s="124">
        <v>26.9782418069722</v>
      </c>
      <c r="F997" s="124">
        <v>5.94987151794482</v>
      </c>
      <c r="G997" s="124">
        <v>32.9281133249171</v>
      </c>
      <c r="H997" s="124">
        <v>253.497437131128</v>
      </c>
      <c r="I997" s="125">
        <v>100</v>
      </c>
      <c r="J997" s="121">
        <v>15.866018410374</v>
      </c>
      <c r="K997" s="124">
        <v>15.866018410374</v>
      </c>
      <c r="L997" s="121">
        <v>2.51636463868358</v>
      </c>
      <c r="M997" s="124">
        <v>0.79441722448271</v>
      </c>
      <c r="N997" s="124">
        <v>1.72194741420087</v>
      </c>
      <c r="O997" s="121">
        <v>0</v>
      </c>
      <c r="P997" s="124">
        <v>0</v>
      </c>
      <c r="Q997" s="124">
        <v>0</v>
      </c>
      <c r="R997" s="124">
        <v>0</v>
      </c>
      <c r="S997" s="124">
        <v>0</v>
      </c>
      <c r="T997" s="124">
        <v>0</v>
      </c>
      <c r="U997" s="121">
        <v>8.595858757914669</v>
      </c>
      <c r="V997" s="124">
        <v>1.019838362880</v>
      </c>
      <c r="W997" s="124">
        <v>0.000930313277351668</v>
      </c>
      <c r="X997" s="124">
        <v>0.42975254651232</v>
      </c>
      <c r="Y997" s="124">
        <v>0</v>
      </c>
      <c r="Z997" s="126">
        <v>7.145337535245</v>
      </c>
      <c r="AA997" s="12"/>
    </row>
    <row r="998" ht="12.75" customHeight="1">
      <c r="A998" t="s" s="117">
        <v>2127</v>
      </c>
      <c r="B998" t="s" s="118">
        <v>2124</v>
      </c>
      <c r="C998" t="s" s="118">
        <v>243</v>
      </c>
      <c r="D998" t="s" s="118">
        <v>310</v>
      </c>
      <c r="E998" s="119">
        <v>24.2215076835416</v>
      </c>
      <c r="F998" s="119">
        <v>6.02695521700964</v>
      </c>
      <c r="G998" s="119">
        <v>30.2484629005512</v>
      </c>
      <c r="H998" s="119">
        <v>233.702504315147</v>
      </c>
      <c r="I998" s="120">
        <v>50</v>
      </c>
      <c r="J998" s="121">
        <v>15.866018410374</v>
      </c>
      <c r="K998" s="119">
        <v>15.866018410374</v>
      </c>
      <c r="L998" s="121">
        <v>2.61189214110192</v>
      </c>
      <c r="M998" s="119">
        <v>0.8571690177626</v>
      </c>
      <c r="N998" s="119">
        <v>1.75472312333932</v>
      </c>
      <c r="O998" s="121">
        <v>0</v>
      </c>
      <c r="P998" s="119">
        <v>0</v>
      </c>
      <c r="Q998" s="119">
        <v>0</v>
      </c>
      <c r="R998" s="119">
        <v>0</v>
      </c>
      <c r="S998" s="119">
        <v>0</v>
      </c>
      <c r="T998" s="119">
        <v>0</v>
      </c>
      <c r="U998" s="121">
        <v>5.74359713206565</v>
      </c>
      <c r="V998" s="119">
        <v>1.147318158240</v>
      </c>
      <c r="W998" s="119">
        <v>0.000922095011448448</v>
      </c>
      <c r="X998" s="119">
        <v>0.4636991203392</v>
      </c>
      <c r="Y998" s="119">
        <v>0</v>
      </c>
      <c r="Z998" s="122">
        <v>4.131657758475</v>
      </c>
      <c r="AA998" s="12"/>
    </row>
    <row r="999" ht="12.75" customHeight="1">
      <c r="A999" t="s" s="117">
        <v>2128</v>
      </c>
      <c r="B999" t="s" s="123">
        <v>2124</v>
      </c>
      <c r="C999" t="s" s="123">
        <v>243</v>
      </c>
      <c r="D999" t="s" s="123">
        <v>310</v>
      </c>
      <c r="E999" s="124">
        <v>22.7015226262569</v>
      </c>
      <c r="F999" s="124">
        <v>6.03239954219667</v>
      </c>
      <c r="G999" s="124">
        <v>28.7339221684535</v>
      </c>
      <c r="H999" s="124">
        <v>222.4951939921</v>
      </c>
      <c r="I999" s="125">
        <v>100</v>
      </c>
      <c r="J999" s="121">
        <v>15.866018410374</v>
      </c>
      <c r="K999" s="124">
        <v>15.866018410374</v>
      </c>
      <c r="L999" s="121">
        <v>2.62076223017687</v>
      </c>
      <c r="M999" s="124">
        <v>0.86287372624259</v>
      </c>
      <c r="N999" s="124">
        <v>1.75788850393428</v>
      </c>
      <c r="O999" s="121">
        <v>0</v>
      </c>
      <c r="P999" s="124">
        <v>0</v>
      </c>
      <c r="Q999" s="124">
        <v>0</v>
      </c>
      <c r="R999" s="124">
        <v>0</v>
      </c>
      <c r="S999" s="124">
        <v>0</v>
      </c>
      <c r="T999" s="124">
        <v>0</v>
      </c>
      <c r="U999" s="121">
        <v>4.21474198570598</v>
      </c>
      <c r="V999" s="124">
        <v>1.147318158240</v>
      </c>
      <c r="W999" s="124">
        <v>0.00127888901638423</v>
      </c>
      <c r="X999" s="124">
        <v>0.472619987161596</v>
      </c>
      <c r="Y999" s="124">
        <v>0</v>
      </c>
      <c r="Z999" s="126">
        <v>2.593524951288</v>
      </c>
      <c r="AA999" s="12"/>
    </row>
    <row r="1000" ht="12.75" customHeight="1">
      <c r="A1000" t="s" s="117">
        <v>2129</v>
      </c>
      <c r="B1000" t="s" s="118">
        <v>2124</v>
      </c>
      <c r="C1000" t="s" s="118">
        <v>243</v>
      </c>
      <c r="D1000" t="s" s="118">
        <v>310</v>
      </c>
      <c r="E1000" s="119">
        <v>22.4913293804082</v>
      </c>
      <c r="F1000" s="119">
        <v>6.03949549911275</v>
      </c>
      <c r="G1000" s="119">
        <v>28.530824879521</v>
      </c>
      <c r="H1000" s="119">
        <v>220.953084064225</v>
      </c>
      <c r="I1000" s="120">
        <v>100</v>
      </c>
      <c r="J1000" s="121">
        <v>15.866018410374</v>
      </c>
      <c r="K1000" s="119">
        <v>15.866018410374</v>
      </c>
      <c r="L1000" s="121">
        <v>2.6381341856756</v>
      </c>
      <c r="M1000" s="119">
        <v>0.8742831432025699</v>
      </c>
      <c r="N1000" s="119">
        <v>1.76385104247303</v>
      </c>
      <c r="O1000" s="121">
        <v>0</v>
      </c>
      <c r="P1000" s="119">
        <v>0</v>
      </c>
      <c r="Q1000" s="119">
        <v>0</v>
      </c>
      <c r="R1000" s="119">
        <v>0</v>
      </c>
      <c r="S1000" s="119">
        <v>0</v>
      </c>
      <c r="T1000" s="119">
        <v>0</v>
      </c>
      <c r="U1000" s="121">
        <v>3.98717678435864</v>
      </c>
      <c r="V1000" s="119">
        <v>1.147318158240</v>
      </c>
      <c r="W1000" s="119">
        <v>0.00131086666173373</v>
      </c>
      <c r="X1000" s="119">
        <v>0.478869242797908</v>
      </c>
      <c r="Y1000" s="119">
        <v>0</v>
      </c>
      <c r="Z1000" s="122">
        <v>2.359678516659</v>
      </c>
      <c r="AA1000" s="12"/>
    </row>
    <row r="1001" ht="12.75" customHeight="1">
      <c r="A1001" t="s" s="117">
        <v>2130</v>
      </c>
      <c r="B1001" t="s" s="123">
        <v>2131</v>
      </c>
      <c r="C1001" t="s" s="123">
        <v>250</v>
      </c>
      <c r="D1001" t="s" s="123">
        <v>251</v>
      </c>
      <c r="E1001" s="124">
        <v>0.124366106970343</v>
      </c>
      <c r="F1001" s="124">
        <v>0</v>
      </c>
      <c r="G1001" s="124">
        <v>0.124366106970343</v>
      </c>
      <c r="H1001" s="124">
        <v>1.620464529421</v>
      </c>
      <c r="I1001" s="125">
        <v>50</v>
      </c>
      <c r="J1001" s="121">
        <v>0.0893190361001488</v>
      </c>
      <c r="K1001" s="124">
        <v>0.0893190361001488</v>
      </c>
      <c r="L1001" s="121">
        <v>0.0148965656079682</v>
      </c>
      <c r="M1001" s="124">
        <v>0.0003537922288411</v>
      </c>
      <c r="N1001" s="124">
        <v>0.0145427733791271</v>
      </c>
      <c r="O1001" s="121">
        <v>0</v>
      </c>
      <c r="P1001" s="124">
        <v>0</v>
      </c>
      <c r="Q1001" s="124">
        <v>0</v>
      </c>
      <c r="R1001" s="124">
        <v>0</v>
      </c>
      <c r="S1001" s="124">
        <v>0</v>
      </c>
      <c r="T1001" s="124">
        <v>0</v>
      </c>
      <c r="U1001" s="121">
        <v>0.0201505052622264</v>
      </c>
      <c r="V1001" s="124">
        <v>0.009029780414172199</v>
      </c>
      <c r="W1001" s="124">
        <v>0.0002410670623764</v>
      </c>
      <c r="X1001" s="124">
        <v>0.0156005444368452</v>
      </c>
      <c r="Y1001" s="124">
        <v>0.000323015249966</v>
      </c>
      <c r="Z1001" s="126">
        <v>-0.0050439019011334</v>
      </c>
      <c r="AA1001" s="12"/>
    </row>
    <row r="1002" ht="12.75" customHeight="1">
      <c r="A1002" t="s" s="117">
        <v>2132</v>
      </c>
      <c r="B1002" t="s" s="118">
        <v>2133</v>
      </c>
      <c r="C1002" t="s" s="118">
        <v>250</v>
      </c>
      <c r="D1002" t="s" s="118">
        <v>251</v>
      </c>
      <c r="E1002" s="119">
        <v>0.12281236599051</v>
      </c>
      <c r="F1002" s="119">
        <v>0</v>
      </c>
      <c r="G1002" s="119">
        <v>0.12281236599051</v>
      </c>
      <c r="H1002" s="119">
        <v>1.619365814284</v>
      </c>
      <c r="I1002" s="120">
        <v>50</v>
      </c>
      <c r="J1002" s="121">
        <v>0.0887497780627268</v>
      </c>
      <c r="K1002" s="119">
        <v>0.0887497780627268</v>
      </c>
      <c r="L1002" s="121">
        <v>0.0129569177058662</v>
      </c>
      <c r="M1002" s="119">
        <v>0.0004123884557932</v>
      </c>
      <c r="N1002" s="119">
        <v>0.012544529250073</v>
      </c>
      <c r="O1002" s="121">
        <v>0</v>
      </c>
      <c r="P1002" s="119">
        <v>0</v>
      </c>
      <c r="Q1002" s="119">
        <v>0</v>
      </c>
      <c r="R1002" s="119">
        <v>0</v>
      </c>
      <c r="S1002" s="119">
        <v>0</v>
      </c>
      <c r="T1002" s="119">
        <v>0</v>
      </c>
      <c r="U1002" s="121">
        <v>0.0211056702219173</v>
      </c>
      <c r="V1002" s="119">
        <v>0.009029780414172199</v>
      </c>
      <c r="W1002" s="119">
        <v>0.0002823847875563</v>
      </c>
      <c r="X1002" s="119">
        <v>0.0182744035129821</v>
      </c>
      <c r="Y1002" s="119">
        <v>0.0003783785343776</v>
      </c>
      <c r="Z1002" s="122">
        <v>-0.0068592770271709</v>
      </c>
      <c r="AA1002" s="12"/>
    </row>
    <row r="1003" ht="12.75" customHeight="1">
      <c r="A1003" t="s" s="117">
        <v>2134</v>
      </c>
      <c r="B1003" t="s" s="123">
        <v>2135</v>
      </c>
      <c r="C1003" t="s" s="123">
        <v>250</v>
      </c>
      <c r="D1003" t="s" s="123">
        <v>251</v>
      </c>
      <c r="E1003" s="124">
        <v>0.116745676682856</v>
      </c>
      <c r="F1003" s="124">
        <v>0</v>
      </c>
      <c r="G1003" s="124">
        <v>0.116745676682856</v>
      </c>
      <c r="H1003" s="124">
        <v>0.858360662650</v>
      </c>
      <c r="I1003" s="125">
        <v>50</v>
      </c>
      <c r="J1003" s="121">
        <v>0.0949939974852916</v>
      </c>
      <c r="K1003" s="124">
        <v>0.0949939974852916</v>
      </c>
      <c r="L1003" s="121">
        <v>0.0131059310532717</v>
      </c>
      <c r="M1003" s="124">
        <v>0.0003731971157381</v>
      </c>
      <c r="N1003" s="124">
        <v>0.0127327339375336</v>
      </c>
      <c r="O1003" s="121">
        <v>0</v>
      </c>
      <c r="P1003" s="124">
        <v>0</v>
      </c>
      <c r="Q1003" s="124">
        <v>0</v>
      </c>
      <c r="R1003" s="124">
        <v>0</v>
      </c>
      <c r="S1003" s="124">
        <v>0</v>
      </c>
      <c r="T1003" s="124">
        <v>0</v>
      </c>
      <c r="U1003" s="121">
        <v>0.008645748144292901</v>
      </c>
      <c r="V1003" s="124">
        <v>0.009029780414172199</v>
      </c>
      <c r="W1003" s="124">
        <v>0.000183884255579</v>
      </c>
      <c r="X1003" s="124">
        <v>0.0107348400705152</v>
      </c>
      <c r="Y1003" s="124">
        <v>0.0001900166137232</v>
      </c>
      <c r="Z1003" s="126">
        <v>-0.0114927732096967</v>
      </c>
      <c r="AA1003" s="12"/>
    </row>
    <row r="1004" ht="12.75" customHeight="1">
      <c r="A1004" t="s" s="117">
        <v>2136</v>
      </c>
      <c r="B1004" t="s" s="118">
        <v>2137</v>
      </c>
      <c r="C1004" t="s" s="118">
        <v>250</v>
      </c>
      <c r="D1004" t="s" s="118">
        <v>251</v>
      </c>
      <c r="E1004" s="119">
        <v>0.132771336901279</v>
      </c>
      <c r="F1004" s="119">
        <v>0</v>
      </c>
      <c r="G1004" s="119">
        <v>0.132771336901279</v>
      </c>
      <c r="H1004" s="119">
        <v>1.246167388044</v>
      </c>
      <c r="I1004" s="120">
        <v>50</v>
      </c>
      <c r="J1004" s="121">
        <v>0.108650433142953</v>
      </c>
      <c r="K1004" s="119">
        <v>0.108650433142953</v>
      </c>
      <c r="L1004" s="121">
        <v>0.009804019996876001</v>
      </c>
      <c r="M1004" s="119">
        <v>0.0006776701635952</v>
      </c>
      <c r="N1004" s="119">
        <v>0.009126349833280799</v>
      </c>
      <c r="O1004" s="121">
        <v>0</v>
      </c>
      <c r="P1004" s="119">
        <v>0</v>
      </c>
      <c r="Q1004" s="119">
        <v>0</v>
      </c>
      <c r="R1004" s="119">
        <v>0</v>
      </c>
      <c r="S1004" s="119">
        <v>0</v>
      </c>
      <c r="T1004" s="119">
        <v>0</v>
      </c>
      <c r="U1004" s="121">
        <v>0.0143168837614498</v>
      </c>
      <c r="V1004" s="119">
        <v>0</v>
      </c>
      <c r="W1004" s="119">
        <v>0.0003048427035752</v>
      </c>
      <c r="X1004" s="119">
        <v>0.0199112913415183</v>
      </c>
      <c r="Y1004" s="119">
        <v>0</v>
      </c>
      <c r="Z1004" s="122">
        <v>-0.0058992502836437</v>
      </c>
      <c r="AA1004" s="12"/>
    </row>
    <row r="1005" ht="12.75" customHeight="1">
      <c r="A1005" t="s" s="117">
        <v>2138</v>
      </c>
      <c r="B1005" t="s" s="123">
        <v>2139</v>
      </c>
      <c r="C1005" t="s" s="123">
        <v>250</v>
      </c>
      <c r="D1005" t="s" s="123">
        <v>251</v>
      </c>
      <c r="E1005" s="124">
        <v>0.104423102009697</v>
      </c>
      <c r="F1005" s="124">
        <v>0</v>
      </c>
      <c r="G1005" s="124">
        <v>0.104423102009697</v>
      </c>
      <c r="H1005" s="124">
        <v>0.996798413477</v>
      </c>
      <c r="I1005" s="125">
        <v>50</v>
      </c>
      <c r="J1005" s="121">
        <v>0.0803030911432991</v>
      </c>
      <c r="K1005" s="124">
        <v>0.0803030911432991</v>
      </c>
      <c r="L1005" s="121">
        <v>0.0088018077133943</v>
      </c>
      <c r="M1005" s="124">
        <v>0.0006706539253715</v>
      </c>
      <c r="N1005" s="124">
        <v>0.0081311537880228</v>
      </c>
      <c r="O1005" s="121">
        <v>0</v>
      </c>
      <c r="P1005" s="124">
        <v>0</v>
      </c>
      <c r="Q1005" s="124">
        <v>0</v>
      </c>
      <c r="R1005" s="124">
        <v>0</v>
      </c>
      <c r="S1005" s="124">
        <v>0</v>
      </c>
      <c r="T1005" s="124">
        <v>0</v>
      </c>
      <c r="U1005" s="121">
        <v>0.0153182031530041</v>
      </c>
      <c r="V1005" s="124">
        <v>0</v>
      </c>
      <c r="W1005" s="124">
        <v>0.0003048427035752</v>
      </c>
      <c r="X1005" s="124">
        <v>0.0199112913415183</v>
      </c>
      <c r="Y1005" s="124">
        <v>0</v>
      </c>
      <c r="Z1005" s="126">
        <v>-0.0048979308920894</v>
      </c>
      <c r="AA1005" s="12"/>
    </row>
    <row r="1006" ht="12.75" customHeight="1">
      <c r="A1006" t="s" s="117">
        <v>2140</v>
      </c>
      <c r="B1006" t="s" s="118">
        <v>2141</v>
      </c>
      <c r="C1006" t="s" s="118">
        <v>250</v>
      </c>
      <c r="D1006" t="s" s="118">
        <v>251</v>
      </c>
      <c r="E1006" s="119">
        <v>0.0886192551848469</v>
      </c>
      <c r="F1006" s="119">
        <v>0</v>
      </c>
      <c r="G1006" s="119">
        <v>0.0886192551848469</v>
      </c>
      <c r="H1006" s="119">
        <v>0.843191253518</v>
      </c>
      <c r="I1006" s="120">
        <v>50</v>
      </c>
      <c r="J1006" s="121">
        <v>0.065205662128026</v>
      </c>
      <c r="K1006" s="119">
        <v>0.065205662128026</v>
      </c>
      <c r="L1006" s="121">
        <v>0.008194323682757699</v>
      </c>
      <c r="M1006" s="119">
        <v>0.0005980723277441</v>
      </c>
      <c r="N1006" s="119">
        <v>0.0075962513550136</v>
      </c>
      <c r="O1006" s="121">
        <v>0</v>
      </c>
      <c r="P1006" s="119">
        <v>0</v>
      </c>
      <c r="Q1006" s="119">
        <v>0</v>
      </c>
      <c r="R1006" s="119">
        <v>0</v>
      </c>
      <c r="S1006" s="119">
        <v>0</v>
      </c>
      <c r="T1006" s="119">
        <v>0</v>
      </c>
      <c r="U1006" s="121">
        <v>0.0152192693740632</v>
      </c>
      <c r="V1006" s="119">
        <v>0</v>
      </c>
      <c r="W1006" s="119">
        <v>0.0002709712884424</v>
      </c>
      <c r="X1006" s="119">
        <v>0.017648842724171</v>
      </c>
      <c r="Y1006" s="119">
        <v>0</v>
      </c>
      <c r="Z1006" s="122">
        <v>-0.0027005446385502</v>
      </c>
      <c r="AA1006" s="12"/>
    </row>
    <row r="1007" ht="12.75" customHeight="1">
      <c r="A1007" t="s" s="117">
        <v>2142</v>
      </c>
      <c r="B1007" t="s" s="123">
        <v>2143</v>
      </c>
      <c r="C1007" t="s" s="123">
        <v>719</v>
      </c>
      <c r="D1007" t="s" s="123">
        <v>1184</v>
      </c>
      <c r="E1007" s="124">
        <v>564.24901844</v>
      </c>
      <c r="F1007" s="124">
        <v>0</v>
      </c>
      <c r="G1007" s="124">
        <v>564.24901844</v>
      </c>
      <c r="H1007" s="124">
        <v>3888.6402</v>
      </c>
      <c r="I1007" s="125">
        <v>999</v>
      </c>
      <c r="J1007" s="121">
        <v>0</v>
      </c>
      <c r="K1007" s="124">
        <v>0</v>
      </c>
      <c r="L1007" s="121">
        <v>564.24901844</v>
      </c>
      <c r="M1007" s="124">
        <v>0</v>
      </c>
      <c r="N1007" s="124">
        <v>564.24901844</v>
      </c>
      <c r="O1007" s="121">
        <v>0</v>
      </c>
      <c r="P1007" s="124">
        <v>0</v>
      </c>
      <c r="Q1007" s="124">
        <v>0</v>
      </c>
      <c r="R1007" s="124">
        <v>0</v>
      </c>
      <c r="S1007" s="124">
        <v>0</v>
      </c>
      <c r="T1007" s="124">
        <v>0</v>
      </c>
      <c r="U1007" s="121">
        <v>0</v>
      </c>
      <c r="V1007" s="124">
        <v>0</v>
      </c>
      <c r="W1007" s="124">
        <v>0</v>
      </c>
      <c r="X1007" s="124">
        <v>0</v>
      </c>
      <c r="Y1007" s="124">
        <v>0</v>
      </c>
      <c r="Z1007" s="126">
        <v>0</v>
      </c>
      <c r="AA1007" s="12"/>
    </row>
    <row r="1008" ht="12.75" customHeight="1">
      <c r="A1008" t="s" s="117">
        <v>2144</v>
      </c>
      <c r="B1008" t="s" s="118">
        <v>2145</v>
      </c>
      <c r="C1008" t="s" s="118">
        <v>719</v>
      </c>
      <c r="D1008" t="s" s="118">
        <v>1184</v>
      </c>
      <c r="E1008" s="119">
        <v>526.11313623</v>
      </c>
      <c r="F1008" s="119">
        <v>0</v>
      </c>
      <c r="G1008" s="119">
        <v>526.11313623</v>
      </c>
      <c r="H1008" s="119">
        <v>3889.1802</v>
      </c>
      <c r="I1008" s="120">
        <v>999</v>
      </c>
      <c r="J1008" s="121">
        <v>0</v>
      </c>
      <c r="K1008" s="119">
        <v>0</v>
      </c>
      <c r="L1008" s="121">
        <v>526.11313623</v>
      </c>
      <c r="M1008" s="119">
        <v>0</v>
      </c>
      <c r="N1008" s="119">
        <v>526.11313623</v>
      </c>
      <c r="O1008" s="121">
        <v>0</v>
      </c>
      <c r="P1008" s="119">
        <v>0</v>
      </c>
      <c r="Q1008" s="119">
        <v>0</v>
      </c>
      <c r="R1008" s="119">
        <v>0</v>
      </c>
      <c r="S1008" s="119">
        <v>0</v>
      </c>
      <c r="T1008" s="119">
        <v>0</v>
      </c>
      <c r="U1008" s="121">
        <v>0</v>
      </c>
      <c r="V1008" s="119">
        <v>0</v>
      </c>
      <c r="W1008" s="119">
        <v>0</v>
      </c>
      <c r="X1008" s="119">
        <v>0</v>
      </c>
      <c r="Y1008" s="119">
        <v>0</v>
      </c>
      <c r="Z1008" s="122">
        <v>0</v>
      </c>
      <c r="AA1008" s="12"/>
    </row>
    <row r="1009" ht="12.75" customHeight="1">
      <c r="A1009" t="s" s="117">
        <v>2146</v>
      </c>
      <c r="B1009" t="s" s="123">
        <v>2147</v>
      </c>
      <c r="C1009" t="s" s="123">
        <v>719</v>
      </c>
      <c r="D1009" t="s" s="123">
        <v>1184</v>
      </c>
      <c r="E1009" s="124">
        <v>415.16646749</v>
      </c>
      <c r="F1009" s="124">
        <v>0</v>
      </c>
      <c r="G1009" s="124">
        <v>415.16646749</v>
      </c>
      <c r="H1009" s="124">
        <v>3997.8228</v>
      </c>
      <c r="I1009" s="125">
        <v>999</v>
      </c>
      <c r="J1009" s="121">
        <v>0</v>
      </c>
      <c r="K1009" s="124">
        <v>0</v>
      </c>
      <c r="L1009" s="121">
        <v>415.16646749</v>
      </c>
      <c r="M1009" s="124">
        <v>0</v>
      </c>
      <c r="N1009" s="124">
        <v>415.16646749</v>
      </c>
      <c r="O1009" s="121">
        <v>0</v>
      </c>
      <c r="P1009" s="124">
        <v>0</v>
      </c>
      <c r="Q1009" s="124">
        <v>0</v>
      </c>
      <c r="R1009" s="124">
        <v>0</v>
      </c>
      <c r="S1009" s="124">
        <v>0</v>
      </c>
      <c r="T1009" s="124">
        <v>0</v>
      </c>
      <c r="U1009" s="121">
        <v>0</v>
      </c>
      <c r="V1009" s="124">
        <v>0</v>
      </c>
      <c r="W1009" s="124">
        <v>0</v>
      </c>
      <c r="X1009" s="124">
        <v>0</v>
      </c>
      <c r="Y1009" s="124">
        <v>0</v>
      </c>
      <c r="Z1009" s="126">
        <v>0</v>
      </c>
      <c r="AA1009" s="12"/>
    </row>
    <row r="1010" ht="12.75" customHeight="1">
      <c r="A1010" t="s" s="117">
        <v>2148</v>
      </c>
      <c r="B1010" t="s" s="118">
        <v>2149</v>
      </c>
      <c r="C1010" t="s" s="118">
        <v>719</v>
      </c>
      <c r="D1010" t="s" s="118">
        <v>1184</v>
      </c>
      <c r="E1010" s="119">
        <v>376.92244797</v>
      </c>
      <c r="F1010" s="119">
        <v>0</v>
      </c>
      <c r="G1010" s="119">
        <v>376.92244797</v>
      </c>
      <c r="H1010" s="119">
        <v>4906.1119</v>
      </c>
      <c r="I1010" s="120">
        <v>999</v>
      </c>
      <c r="J1010" s="121">
        <v>0</v>
      </c>
      <c r="K1010" s="119">
        <v>0</v>
      </c>
      <c r="L1010" s="121">
        <v>376.92244797</v>
      </c>
      <c r="M1010" s="119">
        <v>0</v>
      </c>
      <c r="N1010" s="119">
        <v>376.92244797</v>
      </c>
      <c r="O1010" s="121">
        <v>0</v>
      </c>
      <c r="P1010" s="119">
        <v>0</v>
      </c>
      <c r="Q1010" s="119">
        <v>0</v>
      </c>
      <c r="R1010" s="119">
        <v>0</v>
      </c>
      <c r="S1010" s="119">
        <v>0</v>
      </c>
      <c r="T1010" s="119">
        <v>0</v>
      </c>
      <c r="U1010" s="121">
        <v>0</v>
      </c>
      <c r="V1010" s="119">
        <v>0</v>
      </c>
      <c r="W1010" s="119">
        <v>0</v>
      </c>
      <c r="X1010" s="119">
        <v>0</v>
      </c>
      <c r="Y1010" s="119">
        <v>0</v>
      </c>
      <c r="Z1010" s="122">
        <v>0</v>
      </c>
      <c r="AA1010" s="12"/>
    </row>
    <row r="1011" ht="12.75" customHeight="1">
      <c r="A1011" t="s" s="117">
        <v>2150</v>
      </c>
      <c r="B1011" t="s" s="123">
        <v>2151</v>
      </c>
      <c r="C1011" t="s" s="123">
        <v>2152</v>
      </c>
      <c r="D1011" t="s" s="123">
        <v>251</v>
      </c>
      <c r="E1011" s="124">
        <v>4.0436858633499</v>
      </c>
      <c r="F1011" s="124">
        <v>0</v>
      </c>
      <c r="G1011" s="124">
        <v>4.0436858633499</v>
      </c>
      <c r="H1011" s="124">
        <v>39.138237532</v>
      </c>
      <c r="I1011" s="125">
        <v>20</v>
      </c>
      <c r="J1011" s="121">
        <v>4.93954676</v>
      </c>
      <c r="K1011" s="124">
        <v>4.93954676</v>
      </c>
      <c r="L1011" s="121">
        <v>0.411078244261</v>
      </c>
      <c r="M1011" s="124">
        <v>0.07166221812699999</v>
      </c>
      <c r="N1011" s="124">
        <v>0.339416026134</v>
      </c>
      <c r="O1011" s="121">
        <v>0.136483777</v>
      </c>
      <c r="P1011" s="124">
        <v>0.136483777</v>
      </c>
      <c r="Q1011" s="124">
        <v>0</v>
      </c>
      <c r="R1011" s="124">
        <v>0</v>
      </c>
      <c r="S1011" s="124">
        <v>0</v>
      </c>
      <c r="T1011" s="124">
        <v>0</v>
      </c>
      <c r="U1011" s="121">
        <v>-1.4434229179111</v>
      </c>
      <c r="V1011" s="124">
        <v>0.124590365505</v>
      </c>
      <c r="W1011" s="124">
        <v>0.055528151150</v>
      </c>
      <c r="X1011" s="124">
        <v>0.080768458673</v>
      </c>
      <c r="Y1011" s="124">
        <v>0.0057999003739</v>
      </c>
      <c r="Z1011" s="126">
        <v>-1.710109793613</v>
      </c>
      <c r="AA1011" s="12"/>
    </row>
    <row r="1012" ht="12.75" customHeight="1">
      <c r="A1012" t="s" s="117">
        <v>2153</v>
      </c>
      <c r="B1012" t="s" s="118">
        <v>2154</v>
      </c>
      <c r="C1012" t="s" s="118">
        <v>2152</v>
      </c>
      <c r="D1012" t="s" s="118">
        <v>251</v>
      </c>
      <c r="E1012" s="119">
        <v>0.188854544900116</v>
      </c>
      <c r="F1012" s="119">
        <v>0</v>
      </c>
      <c r="G1012" s="119">
        <v>0.188854544900116</v>
      </c>
      <c r="H1012" s="119">
        <v>2.177481561825</v>
      </c>
      <c r="I1012" s="120">
        <v>75</v>
      </c>
      <c r="J1012" s="121">
        <v>0.0888183856536852</v>
      </c>
      <c r="K1012" s="119">
        <v>0.0888183856536852</v>
      </c>
      <c r="L1012" s="121">
        <v>0.0077619749078834</v>
      </c>
      <c r="M1012" s="119">
        <v>0.0016213438085679</v>
      </c>
      <c r="N1012" s="119">
        <v>0.0061406310993155</v>
      </c>
      <c r="O1012" s="121">
        <v>0</v>
      </c>
      <c r="P1012" s="119">
        <v>0</v>
      </c>
      <c r="Q1012" s="119">
        <v>0</v>
      </c>
      <c r="R1012" s="119">
        <v>0</v>
      </c>
      <c r="S1012" s="119">
        <v>0</v>
      </c>
      <c r="T1012" s="119">
        <v>0</v>
      </c>
      <c r="U1012" s="121">
        <v>0.09227418433854789</v>
      </c>
      <c r="V1012" s="119">
        <v>0</v>
      </c>
      <c r="W1012" s="119">
        <v>0.0010906594145643</v>
      </c>
      <c r="X1012" s="119">
        <v>0.06552346872221999</v>
      </c>
      <c r="Y1012" s="119">
        <v>0.00044886073708</v>
      </c>
      <c r="Z1012" s="122">
        <v>0.0252111954646836</v>
      </c>
      <c r="AA1012" s="12"/>
    </row>
    <row r="1013" ht="12.75" customHeight="1">
      <c r="A1013" t="s" s="117">
        <v>2155</v>
      </c>
      <c r="B1013" t="s" s="123">
        <v>2156</v>
      </c>
      <c r="C1013" t="s" s="123">
        <v>247</v>
      </c>
      <c r="D1013" t="s" s="123">
        <v>310</v>
      </c>
      <c r="E1013" s="124">
        <v>5.61098498541011</v>
      </c>
      <c r="F1013" s="124">
        <v>2.13086759357562</v>
      </c>
      <c r="G1013" s="124">
        <v>7.74185257898573</v>
      </c>
      <c r="H1013" s="124">
        <v>102.714072034375</v>
      </c>
      <c r="I1013" s="125">
        <v>50</v>
      </c>
      <c r="J1013" s="121">
        <v>3.298167346250</v>
      </c>
      <c r="K1013" s="124">
        <v>3.298167346250</v>
      </c>
      <c r="L1013" s="121">
        <v>1.06860609761884</v>
      </c>
      <c r="M1013" s="124">
        <v>0.0226828290852</v>
      </c>
      <c r="N1013" s="124">
        <v>1.04592326853364</v>
      </c>
      <c r="O1013" s="121">
        <v>0</v>
      </c>
      <c r="P1013" s="124">
        <v>0</v>
      </c>
      <c r="Q1013" s="124">
        <v>0</v>
      </c>
      <c r="R1013" s="124">
        <v>0</v>
      </c>
      <c r="S1013" s="124">
        <v>0</v>
      </c>
      <c r="T1013" s="124">
        <v>0</v>
      </c>
      <c r="U1013" s="121">
        <v>1.24421154154127</v>
      </c>
      <c r="V1013" s="124">
        <v>0.4388491955268</v>
      </c>
      <c r="W1013" s="124">
        <v>0.0004234128095904</v>
      </c>
      <c r="X1013" s="124">
        <v>2.2821428635868</v>
      </c>
      <c r="Y1013" s="124">
        <v>0.0147027805498</v>
      </c>
      <c r="Z1013" s="126">
        <v>-1.49190671093172</v>
      </c>
      <c r="AA1013" s="12"/>
    </row>
    <row r="1014" ht="12.75" customHeight="1">
      <c r="A1014" t="s" s="117">
        <v>2157</v>
      </c>
      <c r="B1014" t="s" s="118">
        <v>2158</v>
      </c>
      <c r="C1014" t="s" s="118">
        <v>247</v>
      </c>
      <c r="D1014" t="s" s="118">
        <v>310</v>
      </c>
      <c r="E1014" s="119">
        <v>16.2582113307297</v>
      </c>
      <c r="F1014" s="119">
        <v>8.217581175156861</v>
      </c>
      <c r="G1014" s="119">
        <v>24.4757925058866</v>
      </c>
      <c r="H1014" s="119">
        <v>190.857646788903</v>
      </c>
      <c r="I1014" s="120">
        <v>40</v>
      </c>
      <c r="J1014" s="121">
        <v>25.293944474349</v>
      </c>
      <c r="K1014" s="119">
        <v>25.293944474349</v>
      </c>
      <c r="L1014" s="121">
        <v>1.42520706668909</v>
      </c>
      <c r="M1014" s="119">
        <v>0.1238941867122</v>
      </c>
      <c r="N1014" s="119">
        <v>1.30131287997689</v>
      </c>
      <c r="O1014" s="121">
        <v>0</v>
      </c>
      <c r="P1014" s="119">
        <v>0</v>
      </c>
      <c r="Q1014" s="119">
        <v>0</v>
      </c>
      <c r="R1014" s="119">
        <v>0</v>
      </c>
      <c r="S1014" s="119">
        <v>0</v>
      </c>
      <c r="T1014" s="119">
        <v>0</v>
      </c>
      <c r="U1014" s="121">
        <v>-10.4609402103084</v>
      </c>
      <c r="V1014" s="119">
        <v>0.2632457774184</v>
      </c>
      <c r="W1014" s="119">
        <v>0.0008672593069854</v>
      </c>
      <c r="X1014" s="119">
        <v>0.4054647224937</v>
      </c>
      <c r="Y1014" s="119">
        <v>0.003206861807925</v>
      </c>
      <c r="Z1014" s="122">
        <v>-11.1337248313354</v>
      </c>
      <c r="AA1014" s="12"/>
    </row>
    <row r="1015" ht="12.75" customHeight="1">
      <c r="A1015" t="s" s="117">
        <v>2159</v>
      </c>
      <c r="B1015" t="s" s="123">
        <v>2160</v>
      </c>
      <c r="C1015" t="s" s="123">
        <v>2152</v>
      </c>
      <c r="D1015" t="s" s="123">
        <v>251</v>
      </c>
      <c r="E1015" s="124">
        <v>13.9571093131436</v>
      </c>
      <c r="F1015" s="124">
        <v>0</v>
      </c>
      <c r="G1015" s="124">
        <v>13.9571093131436</v>
      </c>
      <c r="H1015" s="124">
        <v>152.674213699</v>
      </c>
      <c r="I1015" s="125">
        <v>25</v>
      </c>
      <c r="J1015" s="121">
        <v>9.213284450732001</v>
      </c>
      <c r="K1015" s="124">
        <v>9.213284450732001</v>
      </c>
      <c r="L1015" s="121">
        <v>1.66190661335664</v>
      </c>
      <c r="M1015" s="124">
        <v>0.6929609009563999</v>
      </c>
      <c r="N1015" s="124">
        <v>0.96894571240024</v>
      </c>
      <c r="O1015" s="121">
        <v>0.758227262322</v>
      </c>
      <c r="P1015" s="124">
        <v>0</v>
      </c>
      <c r="Q1015" s="124">
        <v>0</v>
      </c>
      <c r="R1015" s="124">
        <v>0.758227262322</v>
      </c>
      <c r="S1015" s="124">
        <v>0</v>
      </c>
      <c r="T1015" s="124">
        <v>0</v>
      </c>
      <c r="U1015" s="121">
        <v>2.32369098673298</v>
      </c>
      <c r="V1015" s="124">
        <v>3.06032955162048</v>
      </c>
      <c r="W1015" s="124">
        <v>0.15494005696552</v>
      </c>
      <c r="X1015" s="124">
        <v>0.00619550819618</v>
      </c>
      <c r="Y1015" s="124">
        <v>4.5039552855196</v>
      </c>
      <c r="Z1015" s="126">
        <v>-5.4017294155688</v>
      </c>
      <c r="AA1015" s="12"/>
    </row>
    <row r="1016" ht="12.75" customHeight="1">
      <c r="A1016" t="s" s="117">
        <v>2161</v>
      </c>
      <c r="B1016" t="s" s="118">
        <v>2162</v>
      </c>
      <c r="C1016" t="s" s="118">
        <v>62</v>
      </c>
      <c r="D1016" t="s" s="118">
        <v>244</v>
      </c>
      <c r="E1016" s="119">
        <v>0.1204472191612</v>
      </c>
      <c r="F1016" s="119">
        <v>0</v>
      </c>
      <c r="G1016" s="119">
        <v>0.1204472191612</v>
      </c>
      <c r="H1016" s="119">
        <v>1.050013723668</v>
      </c>
      <c r="I1016" s="120">
        <v>100</v>
      </c>
      <c r="J1016" s="121">
        <v>0.12430890827248</v>
      </c>
      <c r="K1016" s="119">
        <v>0.12430890827248</v>
      </c>
      <c r="L1016" s="121">
        <v>0.00771098268594</v>
      </c>
      <c r="M1016" s="119">
        <v>0.00241938720058</v>
      </c>
      <c r="N1016" s="119">
        <v>0.00529159548536</v>
      </c>
      <c r="O1016" s="121">
        <v>0</v>
      </c>
      <c r="P1016" s="119">
        <v>0</v>
      </c>
      <c r="Q1016" s="119">
        <v>0</v>
      </c>
      <c r="R1016" s="119">
        <v>0</v>
      </c>
      <c r="S1016" s="119">
        <v>0</v>
      </c>
      <c r="T1016" s="119">
        <v>0</v>
      </c>
      <c r="U1016" s="121">
        <v>-0.01157267179722</v>
      </c>
      <c r="V1016" s="119">
        <v>0.00529159548536</v>
      </c>
      <c r="W1016" s="119">
        <v>0.00078459394952</v>
      </c>
      <c r="X1016" s="119">
        <v>0.00521746829214</v>
      </c>
      <c r="Y1016" s="119">
        <v>6.14490476e-06</v>
      </c>
      <c r="Z1016" s="122">
        <v>-0.022872474429</v>
      </c>
      <c r="AA1016" s="12"/>
    </row>
    <row r="1017" ht="12.75" customHeight="1">
      <c r="A1017" t="s" s="117">
        <v>2163</v>
      </c>
      <c r="B1017" t="s" s="123">
        <v>2164</v>
      </c>
      <c r="C1017" t="s" s="123">
        <v>62</v>
      </c>
      <c r="D1017" t="s" s="123">
        <v>244</v>
      </c>
      <c r="E1017" s="124">
        <v>0.03830553413314</v>
      </c>
      <c r="F1017" s="124">
        <v>0</v>
      </c>
      <c r="G1017" s="124">
        <v>0.03830553413314</v>
      </c>
      <c r="H1017" s="124">
        <v>0.329774299668</v>
      </c>
      <c r="I1017" s="125">
        <v>100</v>
      </c>
      <c r="J1017" s="121">
        <v>0.0215026187378</v>
      </c>
      <c r="K1017" s="124">
        <v>0.0215026187378</v>
      </c>
      <c r="L1017" s="121">
        <v>0.00771098268434</v>
      </c>
      <c r="M1017" s="124">
        <v>0.00241938720058</v>
      </c>
      <c r="N1017" s="124">
        <v>0.00529159548376</v>
      </c>
      <c r="O1017" s="121">
        <v>0</v>
      </c>
      <c r="P1017" s="124">
        <v>0</v>
      </c>
      <c r="Q1017" s="124">
        <v>0</v>
      </c>
      <c r="R1017" s="124">
        <v>0</v>
      </c>
      <c r="S1017" s="124">
        <v>0</v>
      </c>
      <c r="T1017" s="124">
        <v>0</v>
      </c>
      <c r="U1017" s="121">
        <v>0.009091932711000001</v>
      </c>
      <c r="V1017" s="124">
        <v>0.00529159548376</v>
      </c>
      <c r="W1017" s="124">
        <v>0.00078459394952</v>
      </c>
      <c r="X1017" s="124">
        <v>0.00521746829214</v>
      </c>
      <c r="Y1017" s="124">
        <v>6.14490476e-06</v>
      </c>
      <c r="Z1017" s="126">
        <v>-0.00220786991918</v>
      </c>
      <c r="AA1017" s="12"/>
    </row>
    <row r="1018" ht="12.75" customHeight="1">
      <c r="A1018" t="s" s="117">
        <v>2165</v>
      </c>
      <c r="B1018" t="s" s="118">
        <v>2166</v>
      </c>
      <c r="C1018" t="s" s="118">
        <v>62</v>
      </c>
      <c r="D1018" t="s" s="118">
        <v>244</v>
      </c>
      <c r="E1018" s="119">
        <v>0.05864049987164</v>
      </c>
      <c r="F1018" s="119">
        <v>0</v>
      </c>
      <c r="G1018" s="119">
        <v>0.05864049987164</v>
      </c>
      <c r="H1018" s="119">
        <v>0.507193951678</v>
      </c>
      <c r="I1018" s="120">
        <v>100</v>
      </c>
      <c r="J1018" s="121">
        <v>0.12430890827248</v>
      </c>
      <c r="K1018" s="119">
        <v>0.12430890827248</v>
      </c>
      <c r="L1018" s="121">
        <v>0.00771098268594</v>
      </c>
      <c r="M1018" s="119">
        <v>0.00241938720058</v>
      </c>
      <c r="N1018" s="119">
        <v>0.00529159548536</v>
      </c>
      <c r="O1018" s="121">
        <v>0</v>
      </c>
      <c r="P1018" s="119">
        <v>0</v>
      </c>
      <c r="Q1018" s="119">
        <v>0</v>
      </c>
      <c r="R1018" s="119">
        <v>0</v>
      </c>
      <c r="S1018" s="119">
        <v>0</v>
      </c>
      <c r="T1018" s="119">
        <v>0</v>
      </c>
      <c r="U1018" s="121">
        <v>-0.07337939108678</v>
      </c>
      <c r="V1018" s="119">
        <v>0.00529159548536</v>
      </c>
      <c r="W1018" s="119">
        <v>0.00077961437192</v>
      </c>
      <c r="X1018" s="119">
        <v>0.00525114289346</v>
      </c>
      <c r="Y1018" s="119">
        <v>1.46308756e-06</v>
      </c>
      <c r="Z1018" s="122">
        <v>-0.08470320692508</v>
      </c>
      <c r="AA1018" s="12"/>
    </row>
    <row r="1019" ht="12.75" customHeight="1">
      <c r="A1019" t="s" s="117">
        <v>2167</v>
      </c>
      <c r="B1019" t="s" s="123">
        <v>2168</v>
      </c>
      <c r="C1019" t="s" s="123">
        <v>62</v>
      </c>
      <c r="D1019" t="s" s="123">
        <v>244</v>
      </c>
      <c r="E1019" s="124">
        <v>0.073126265732277</v>
      </c>
      <c r="F1019" s="124">
        <v>0</v>
      </c>
      <c r="G1019" s="124">
        <v>0.073126265732277</v>
      </c>
      <c r="H1019" s="124">
        <v>0.634419132226</v>
      </c>
      <c r="I1019" s="125">
        <v>100</v>
      </c>
      <c r="J1019" s="121">
        <v>0.12430890827248</v>
      </c>
      <c r="K1019" s="124">
        <v>0.12430890827248</v>
      </c>
      <c r="L1019" s="121">
        <v>0.00771098268594</v>
      </c>
      <c r="M1019" s="124">
        <v>0.00241938720058</v>
      </c>
      <c r="N1019" s="124">
        <v>0.00529159548536</v>
      </c>
      <c r="O1019" s="121">
        <v>0</v>
      </c>
      <c r="P1019" s="124">
        <v>0</v>
      </c>
      <c r="Q1019" s="124">
        <v>0</v>
      </c>
      <c r="R1019" s="124">
        <v>0</v>
      </c>
      <c r="S1019" s="124">
        <v>0</v>
      </c>
      <c r="T1019" s="124">
        <v>0</v>
      </c>
      <c r="U1019" s="121">
        <v>-0.058893625226143</v>
      </c>
      <c r="V1019" s="124">
        <v>0.00529159548536</v>
      </c>
      <c r="W1019" s="124">
        <v>0.00078000337547</v>
      </c>
      <c r="X1019" s="124">
        <v>0.00524325043846</v>
      </c>
      <c r="Y1019" s="124">
        <v>3.291913207e-06</v>
      </c>
      <c r="Z1019" s="126">
        <v>-0.07021176643863999</v>
      </c>
      <c r="AA1019" s="12"/>
    </row>
    <row r="1020" ht="12.75" customHeight="1">
      <c r="A1020" t="s" s="117">
        <v>2169</v>
      </c>
      <c r="B1020" t="s" s="118">
        <v>2170</v>
      </c>
      <c r="C1020" t="s" s="118">
        <v>2152</v>
      </c>
      <c r="D1020" t="s" s="118">
        <v>251</v>
      </c>
      <c r="E1020" s="119">
        <v>18.2861797689627</v>
      </c>
      <c r="F1020" s="119">
        <v>0</v>
      </c>
      <c r="G1020" s="119">
        <v>18.2861797689627</v>
      </c>
      <c r="H1020" s="119">
        <v>198.477566799</v>
      </c>
      <c r="I1020" s="120">
        <v>25</v>
      </c>
      <c r="J1020" s="121">
        <v>13.852313957006</v>
      </c>
      <c r="K1020" s="119">
        <v>13.852313957006</v>
      </c>
      <c r="L1020" s="121">
        <v>1.89054780690976</v>
      </c>
      <c r="M1020" s="119">
        <v>0.6929609059564</v>
      </c>
      <c r="N1020" s="119">
        <v>1.19758690095336</v>
      </c>
      <c r="O1020" s="121">
        <v>0</v>
      </c>
      <c r="P1020" s="119">
        <v>0</v>
      </c>
      <c r="Q1020" s="119">
        <v>0</v>
      </c>
      <c r="R1020" s="119">
        <v>0</v>
      </c>
      <c r="S1020" s="119">
        <v>0</v>
      </c>
      <c r="T1020" s="119">
        <v>0</v>
      </c>
      <c r="U1020" s="121">
        <v>2.54331800504698</v>
      </c>
      <c r="V1020" s="119">
        <v>3.06032955162048</v>
      </c>
      <c r="W1020" s="119">
        <v>0.15494005694652</v>
      </c>
      <c r="X1020" s="119">
        <v>0.00619550820518</v>
      </c>
      <c r="Y1020" s="119">
        <v>4.9428867264204</v>
      </c>
      <c r="Z1020" s="122">
        <v>-5.6210338381456</v>
      </c>
      <c r="AA1020" s="12"/>
    </row>
    <row r="1021" ht="12.75" customHeight="1">
      <c r="A1021" t="s" s="117">
        <v>2171</v>
      </c>
      <c r="B1021" t="s" s="123">
        <v>2172</v>
      </c>
      <c r="C1021" t="s" s="123">
        <v>2152</v>
      </c>
      <c r="D1021" t="s" s="123">
        <v>251</v>
      </c>
      <c r="E1021" s="124">
        <v>55.8964174790441</v>
      </c>
      <c r="F1021" s="124">
        <v>0</v>
      </c>
      <c r="G1021" s="124">
        <v>55.8964174790441</v>
      </c>
      <c r="H1021" s="124">
        <v>395.947444999</v>
      </c>
      <c r="I1021" s="125">
        <v>25</v>
      </c>
      <c r="J1021" s="121">
        <v>54.0081126178</v>
      </c>
      <c r="K1021" s="124">
        <v>54.0081126178</v>
      </c>
      <c r="L1021" s="121">
        <v>5.422253956260</v>
      </c>
      <c r="M1021" s="124">
        <v>2.106185502840</v>
      </c>
      <c r="N1021" s="124">
        <v>3.316068453420</v>
      </c>
      <c r="O1021" s="121">
        <v>0</v>
      </c>
      <c r="P1021" s="124">
        <v>0</v>
      </c>
      <c r="Q1021" s="124">
        <v>0</v>
      </c>
      <c r="R1021" s="124">
        <v>0</v>
      </c>
      <c r="S1021" s="124">
        <v>0</v>
      </c>
      <c r="T1021" s="124">
        <v>0</v>
      </c>
      <c r="U1021" s="121">
        <v>-3.53394909501592</v>
      </c>
      <c r="V1021" s="124">
        <v>3.060329551616</v>
      </c>
      <c r="W1021" s="124">
        <v>0.1549400600128</v>
      </c>
      <c r="X1021" s="124">
        <v>0.00619550825528</v>
      </c>
      <c r="Y1021" s="124">
        <v>4.459991988080</v>
      </c>
      <c r="Z1021" s="126">
        <v>-11.215406202980</v>
      </c>
      <c r="AA1021" s="12"/>
    </row>
    <row r="1022" ht="12.75" customHeight="1">
      <c r="A1022" t="s" s="117">
        <v>2173</v>
      </c>
      <c r="B1022" t="s" s="118">
        <v>2174</v>
      </c>
      <c r="C1022" t="s" s="118">
        <v>2152</v>
      </c>
      <c r="D1022" t="s" s="118">
        <v>251</v>
      </c>
      <c r="E1022" s="119">
        <v>60.6748314024301</v>
      </c>
      <c r="F1022" s="119">
        <v>0</v>
      </c>
      <c r="G1022" s="119">
        <v>60.6748314024301</v>
      </c>
      <c r="H1022" s="119">
        <v>469.237138498</v>
      </c>
      <c r="I1022" s="120">
        <v>25</v>
      </c>
      <c r="J1022" s="121">
        <v>50.610599467520</v>
      </c>
      <c r="K1022" s="119">
        <v>50.610599467520</v>
      </c>
      <c r="L1022" s="121">
        <v>10.217736470396</v>
      </c>
      <c r="M1022" s="119">
        <v>4.419662272740</v>
      </c>
      <c r="N1022" s="119">
        <v>5.798074197656</v>
      </c>
      <c r="O1022" s="121">
        <v>0</v>
      </c>
      <c r="P1022" s="119">
        <v>0</v>
      </c>
      <c r="Q1022" s="119">
        <v>0</v>
      </c>
      <c r="R1022" s="119">
        <v>0</v>
      </c>
      <c r="S1022" s="119">
        <v>0</v>
      </c>
      <c r="T1022" s="119">
        <v>0</v>
      </c>
      <c r="U1022" s="121">
        <v>-0.153504535485919</v>
      </c>
      <c r="V1022" s="119">
        <v>3.060329551616</v>
      </c>
      <c r="W1022" s="119">
        <v>0.1549400600128</v>
      </c>
      <c r="X1022" s="119">
        <v>0.00619550820528</v>
      </c>
      <c r="Y1022" s="119">
        <v>4.738230435960</v>
      </c>
      <c r="Z1022" s="122">
        <v>-8.113200091280</v>
      </c>
      <c r="AA1022" s="12"/>
    </row>
    <row r="1023" ht="12.75" customHeight="1">
      <c r="A1023" t="s" s="117">
        <v>2175</v>
      </c>
      <c r="B1023" t="s" s="123">
        <v>2162</v>
      </c>
      <c r="C1023" t="s" s="123">
        <v>62</v>
      </c>
      <c r="D1023" t="s" s="123">
        <v>244</v>
      </c>
      <c r="E1023" s="124">
        <v>0.1204472191612</v>
      </c>
      <c r="F1023" s="124">
        <v>0</v>
      </c>
      <c r="G1023" s="124">
        <v>0.1204472191612</v>
      </c>
      <c r="H1023" s="124">
        <v>1.050013723668</v>
      </c>
      <c r="I1023" s="125">
        <v>100</v>
      </c>
      <c r="J1023" s="121">
        <v>0.12430890827248</v>
      </c>
      <c r="K1023" s="124">
        <v>0.12430890827248</v>
      </c>
      <c r="L1023" s="121">
        <v>0.00771098268594</v>
      </c>
      <c r="M1023" s="124">
        <v>0.00241938720058</v>
      </c>
      <c r="N1023" s="124">
        <v>0.00529159548536</v>
      </c>
      <c r="O1023" s="121">
        <v>0</v>
      </c>
      <c r="P1023" s="124">
        <v>0</v>
      </c>
      <c r="Q1023" s="124">
        <v>0</v>
      </c>
      <c r="R1023" s="124">
        <v>0</v>
      </c>
      <c r="S1023" s="124">
        <v>0</v>
      </c>
      <c r="T1023" s="124">
        <v>0</v>
      </c>
      <c r="U1023" s="121">
        <v>-0.01157267179722</v>
      </c>
      <c r="V1023" s="124">
        <v>0.00529159548536</v>
      </c>
      <c r="W1023" s="124">
        <v>0.00078459394952</v>
      </c>
      <c r="X1023" s="124">
        <v>0.00521746829214</v>
      </c>
      <c r="Y1023" s="124">
        <v>6.14490476e-06</v>
      </c>
      <c r="Z1023" s="126">
        <v>-0.022872474429</v>
      </c>
      <c r="AA1023" s="12"/>
    </row>
    <row r="1024" ht="12.75" customHeight="1">
      <c r="A1024" t="s" s="117">
        <v>2176</v>
      </c>
      <c r="B1024" t="s" s="118">
        <v>2164</v>
      </c>
      <c r="C1024" t="s" s="118">
        <v>62</v>
      </c>
      <c r="D1024" t="s" s="118">
        <v>244</v>
      </c>
      <c r="E1024" s="119">
        <v>0.03830553413314</v>
      </c>
      <c r="F1024" s="119">
        <v>0</v>
      </c>
      <c r="G1024" s="119">
        <v>0.03830553413314</v>
      </c>
      <c r="H1024" s="119">
        <v>0.329774299668</v>
      </c>
      <c r="I1024" s="120">
        <v>100</v>
      </c>
      <c r="J1024" s="121">
        <v>0.0215026187378</v>
      </c>
      <c r="K1024" s="119">
        <v>0.0215026187378</v>
      </c>
      <c r="L1024" s="121">
        <v>0.00771098268434</v>
      </c>
      <c r="M1024" s="119">
        <v>0.00241938720058</v>
      </c>
      <c r="N1024" s="119">
        <v>0.00529159548376</v>
      </c>
      <c r="O1024" s="121">
        <v>0</v>
      </c>
      <c r="P1024" s="119">
        <v>0</v>
      </c>
      <c r="Q1024" s="119">
        <v>0</v>
      </c>
      <c r="R1024" s="119">
        <v>0</v>
      </c>
      <c r="S1024" s="119">
        <v>0</v>
      </c>
      <c r="T1024" s="119">
        <v>0</v>
      </c>
      <c r="U1024" s="121">
        <v>0.009091932711000001</v>
      </c>
      <c r="V1024" s="119">
        <v>0.00529159548376</v>
      </c>
      <c r="W1024" s="119">
        <v>0.00078459394952</v>
      </c>
      <c r="X1024" s="119">
        <v>0.00521746829214</v>
      </c>
      <c r="Y1024" s="119">
        <v>6.14490476e-06</v>
      </c>
      <c r="Z1024" s="122">
        <v>-0.00220786991918</v>
      </c>
      <c r="AA1024" s="12"/>
    </row>
    <row r="1025" ht="12.75" customHeight="1">
      <c r="A1025" t="s" s="117">
        <v>2177</v>
      </c>
      <c r="B1025" t="s" s="123">
        <v>2178</v>
      </c>
      <c r="C1025" t="s" s="123">
        <v>62</v>
      </c>
      <c r="D1025" t="s" s="123">
        <v>244</v>
      </c>
      <c r="E1025" s="124">
        <v>0.05864049987164</v>
      </c>
      <c r="F1025" s="124">
        <v>0</v>
      </c>
      <c r="G1025" s="124">
        <v>0.05864049987164</v>
      </c>
      <c r="H1025" s="124">
        <v>0.507193951678</v>
      </c>
      <c r="I1025" s="125">
        <v>100</v>
      </c>
      <c r="J1025" s="121">
        <v>0.12430890827248</v>
      </c>
      <c r="K1025" s="124">
        <v>0.12430890827248</v>
      </c>
      <c r="L1025" s="121">
        <v>0.00771098268594</v>
      </c>
      <c r="M1025" s="124">
        <v>0.00241938720058</v>
      </c>
      <c r="N1025" s="124">
        <v>0.00529159548536</v>
      </c>
      <c r="O1025" s="121">
        <v>0</v>
      </c>
      <c r="P1025" s="124">
        <v>0</v>
      </c>
      <c r="Q1025" s="124">
        <v>0</v>
      </c>
      <c r="R1025" s="124">
        <v>0</v>
      </c>
      <c r="S1025" s="124">
        <v>0</v>
      </c>
      <c r="T1025" s="124">
        <v>0</v>
      </c>
      <c r="U1025" s="121">
        <v>-0.07337939108678</v>
      </c>
      <c r="V1025" s="124">
        <v>0.00529159548536</v>
      </c>
      <c r="W1025" s="124">
        <v>0.00077961437192</v>
      </c>
      <c r="X1025" s="124">
        <v>0.00525114289346</v>
      </c>
      <c r="Y1025" s="124">
        <v>1.46308756e-06</v>
      </c>
      <c r="Z1025" s="126">
        <v>-0.08470320692508</v>
      </c>
      <c r="AA1025" s="12"/>
    </row>
    <row r="1026" ht="12.75" customHeight="1">
      <c r="A1026" t="s" s="117">
        <v>2179</v>
      </c>
      <c r="B1026" t="s" s="118">
        <v>2180</v>
      </c>
      <c r="C1026" t="s" s="118">
        <v>62</v>
      </c>
      <c r="D1026" t="s" s="118">
        <v>244</v>
      </c>
      <c r="E1026" s="119">
        <v>0.073126265732277</v>
      </c>
      <c r="F1026" s="119">
        <v>0</v>
      </c>
      <c r="G1026" s="119">
        <v>0.073126265732277</v>
      </c>
      <c r="H1026" s="119">
        <v>0.634419132226</v>
      </c>
      <c r="I1026" s="120">
        <v>100</v>
      </c>
      <c r="J1026" s="121">
        <v>0.12430890827248</v>
      </c>
      <c r="K1026" s="119">
        <v>0.12430890827248</v>
      </c>
      <c r="L1026" s="121">
        <v>0.00771098268594</v>
      </c>
      <c r="M1026" s="119">
        <v>0.00241938720058</v>
      </c>
      <c r="N1026" s="119">
        <v>0.00529159548536</v>
      </c>
      <c r="O1026" s="121">
        <v>0</v>
      </c>
      <c r="P1026" s="119">
        <v>0</v>
      </c>
      <c r="Q1026" s="119">
        <v>0</v>
      </c>
      <c r="R1026" s="119">
        <v>0</v>
      </c>
      <c r="S1026" s="119">
        <v>0</v>
      </c>
      <c r="T1026" s="119">
        <v>0</v>
      </c>
      <c r="U1026" s="121">
        <v>-0.058893625226143</v>
      </c>
      <c r="V1026" s="119">
        <v>0.00529159548536</v>
      </c>
      <c r="W1026" s="119">
        <v>0.00078000337547</v>
      </c>
      <c r="X1026" s="119">
        <v>0.00524325043846</v>
      </c>
      <c r="Y1026" s="119">
        <v>3.291913207e-06</v>
      </c>
      <c r="Z1026" s="122">
        <v>-0.07021176643863999</v>
      </c>
      <c r="AA1026" s="12"/>
    </row>
    <row r="1027" ht="12.75" customHeight="1">
      <c r="A1027" t="s" s="117">
        <v>2181</v>
      </c>
      <c r="B1027" t="s" s="123">
        <v>2182</v>
      </c>
      <c r="C1027" t="s" s="123">
        <v>2152</v>
      </c>
      <c r="D1027" t="s" s="123">
        <v>244</v>
      </c>
      <c r="E1027" s="124">
        <v>2.06221311657047</v>
      </c>
      <c r="F1027" s="124">
        <v>0</v>
      </c>
      <c r="G1027" s="124">
        <v>2.06221311657047</v>
      </c>
      <c r="H1027" s="124">
        <v>19.8858306251</v>
      </c>
      <c r="I1027" s="125">
        <v>50</v>
      </c>
      <c r="J1027" s="121">
        <v>3.055252387692</v>
      </c>
      <c r="K1027" s="124">
        <v>3.055252387692</v>
      </c>
      <c r="L1027" s="121">
        <v>0.25002203839096</v>
      </c>
      <c r="M1027" s="124">
        <v>0.02600279962596</v>
      </c>
      <c r="N1027" s="124">
        <v>0.224019238765</v>
      </c>
      <c r="O1027" s="121">
        <v>0</v>
      </c>
      <c r="P1027" s="124">
        <v>0</v>
      </c>
      <c r="Q1027" s="124">
        <v>0</v>
      </c>
      <c r="R1027" s="124">
        <v>0</v>
      </c>
      <c r="S1027" s="124">
        <v>0</v>
      </c>
      <c r="T1027" s="124">
        <v>0</v>
      </c>
      <c r="U1027" s="121">
        <v>-1.24306130951249</v>
      </c>
      <c r="V1027" s="124">
        <v>0.12353568344864</v>
      </c>
      <c r="W1027" s="124">
        <v>0.00878043709042</v>
      </c>
      <c r="X1027" s="124">
        <v>0.05372317020624</v>
      </c>
      <c r="Y1027" s="124">
        <v>0.00039311587221</v>
      </c>
      <c r="Z1027" s="126">
        <v>-1.429493716130</v>
      </c>
      <c r="AA1027" s="12"/>
    </row>
    <row r="1028" ht="12.75" customHeight="1">
      <c r="A1028" t="s" s="117">
        <v>2183</v>
      </c>
      <c r="B1028" t="s" s="118">
        <v>2184</v>
      </c>
      <c r="C1028" t="s" s="118">
        <v>243</v>
      </c>
      <c r="D1028" t="s" s="118">
        <v>251</v>
      </c>
      <c r="E1028" s="119">
        <v>3.828705666478</v>
      </c>
      <c r="F1028" s="119">
        <v>0</v>
      </c>
      <c r="G1028" s="119">
        <v>3.828705666478</v>
      </c>
      <c r="H1028" s="119">
        <v>35.211438476</v>
      </c>
      <c r="I1028" s="120">
        <v>60</v>
      </c>
      <c r="J1028" s="121">
        <v>3.728651858510</v>
      </c>
      <c r="K1028" s="119">
        <v>3.728651858510</v>
      </c>
      <c r="L1028" s="121">
        <v>0.3494776223718</v>
      </c>
      <c r="M1028" s="119">
        <v>0.0588142257328</v>
      </c>
      <c r="N1028" s="119">
        <v>0.290663396639</v>
      </c>
      <c r="O1028" s="121">
        <v>0</v>
      </c>
      <c r="P1028" s="119">
        <v>0</v>
      </c>
      <c r="Q1028" s="119">
        <v>0</v>
      </c>
      <c r="R1028" s="119">
        <v>0</v>
      </c>
      <c r="S1028" s="119">
        <v>0</v>
      </c>
      <c r="T1028" s="119">
        <v>0</v>
      </c>
      <c r="U1028" s="121">
        <v>-0.2494238144038</v>
      </c>
      <c r="V1028" s="119">
        <v>0.09421289221484</v>
      </c>
      <c r="W1028" s="119">
        <v>0.0371119322624</v>
      </c>
      <c r="X1028" s="119">
        <v>0.08496985911804</v>
      </c>
      <c r="Y1028" s="119">
        <v>0.00615293392392</v>
      </c>
      <c r="Z1028" s="122">
        <v>-0.471871431923</v>
      </c>
      <c r="AA1028" s="12"/>
    </row>
    <row r="1029" ht="12.75" customHeight="1">
      <c r="A1029" t="s" s="117">
        <v>2185</v>
      </c>
      <c r="B1029" t="s" s="123">
        <v>2186</v>
      </c>
      <c r="C1029" t="s" s="123">
        <v>243</v>
      </c>
      <c r="D1029" t="s" s="123">
        <v>310</v>
      </c>
      <c r="E1029" s="124">
        <v>0.685269129254132</v>
      </c>
      <c r="F1029" s="124">
        <v>0.205580746945284</v>
      </c>
      <c r="G1029" s="124">
        <v>0.890849876199416</v>
      </c>
      <c r="H1029" s="124">
        <v>7.90043005577857</v>
      </c>
      <c r="I1029" s="125">
        <v>999</v>
      </c>
      <c r="J1029" s="121">
        <v>0.2047926451172</v>
      </c>
      <c r="K1029" s="124">
        <v>0.2047926451172</v>
      </c>
      <c r="L1029" s="121">
        <v>0.47678230445018</v>
      </c>
      <c r="M1029" s="124">
        <v>0.10188149113485</v>
      </c>
      <c r="N1029" s="124">
        <v>0.37490081331533</v>
      </c>
      <c r="O1029" s="121">
        <v>0</v>
      </c>
      <c r="P1029" s="124">
        <v>0</v>
      </c>
      <c r="Q1029" s="124">
        <v>0</v>
      </c>
      <c r="R1029" s="124">
        <v>0</v>
      </c>
      <c r="S1029" s="124">
        <v>0</v>
      </c>
      <c r="T1029" s="124">
        <v>0</v>
      </c>
      <c r="U1029" s="121">
        <v>0.003694179686752</v>
      </c>
      <c r="V1029" s="124">
        <v>0</v>
      </c>
      <c r="W1029" s="124">
        <v>0</v>
      </c>
      <c r="X1029" s="124">
        <v>0</v>
      </c>
      <c r="Y1029" s="124">
        <v>0.003694179686752</v>
      </c>
      <c r="Z1029" s="126">
        <v>0</v>
      </c>
      <c r="AA1029" s="12"/>
    </row>
    <row r="1030" ht="12.75" customHeight="1">
      <c r="A1030" t="s" s="117">
        <v>2187</v>
      </c>
      <c r="B1030" t="s" s="118">
        <v>2188</v>
      </c>
      <c r="C1030" t="s" s="118">
        <v>247</v>
      </c>
      <c r="D1030" t="s" s="118">
        <v>310</v>
      </c>
      <c r="E1030" s="119">
        <v>0.718723100433062</v>
      </c>
      <c r="F1030" s="119">
        <v>0.218301890254523</v>
      </c>
      <c r="G1030" s="119">
        <v>0.937024990687584</v>
      </c>
      <c r="H1030" s="119">
        <v>9.24009905770451</v>
      </c>
      <c r="I1030" s="120">
        <v>50</v>
      </c>
      <c r="J1030" s="121">
        <v>0.3403310687699</v>
      </c>
      <c r="K1030" s="119">
        <v>0.3403310687699</v>
      </c>
      <c r="L1030" s="121">
        <v>0.363814744737271</v>
      </c>
      <c r="M1030" s="119">
        <v>0.003804695099175</v>
      </c>
      <c r="N1030" s="119">
        <v>0.360010049638096</v>
      </c>
      <c r="O1030" s="121">
        <v>0</v>
      </c>
      <c r="P1030" s="119">
        <v>0</v>
      </c>
      <c r="Q1030" s="119">
        <v>0</v>
      </c>
      <c r="R1030" s="119">
        <v>0</v>
      </c>
      <c r="S1030" s="119">
        <v>0</v>
      </c>
      <c r="T1030" s="119">
        <v>0</v>
      </c>
      <c r="U1030" s="121">
        <v>0.0145772869258912</v>
      </c>
      <c r="V1030" s="119">
        <v>0.013975977692</v>
      </c>
      <c r="W1030" s="119">
        <v>1.826253647604e-07</v>
      </c>
      <c r="X1030" s="119">
        <v>0.0095509647754164</v>
      </c>
      <c r="Y1030" s="119">
        <v>0</v>
      </c>
      <c r="Z1030" s="122">
        <v>-0.00894983816689</v>
      </c>
      <c r="AA1030" s="12"/>
    </row>
    <row r="1031" ht="12.75" customHeight="1">
      <c r="A1031" t="s" s="117">
        <v>2189</v>
      </c>
      <c r="B1031" t="s" s="123">
        <v>2190</v>
      </c>
      <c r="C1031" t="s" s="123">
        <v>247</v>
      </c>
      <c r="D1031" t="s" s="123">
        <v>310</v>
      </c>
      <c r="E1031" s="124">
        <v>641.303447179949</v>
      </c>
      <c r="F1031" s="124">
        <v>283.033282541775</v>
      </c>
      <c r="G1031" s="124">
        <v>924.3367297217241</v>
      </c>
      <c r="H1031" s="124">
        <v>7344.205049161570</v>
      </c>
      <c r="I1031" s="125">
        <v>50</v>
      </c>
      <c r="J1031" s="121">
        <v>823.081438407209</v>
      </c>
      <c r="K1031" s="124">
        <v>823.081438407209</v>
      </c>
      <c r="L1031" s="121">
        <v>70.3246721671656</v>
      </c>
      <c r="M1031" s="124">
        <v>58.8178340912516</v>
      </c>
      <c r="N1031" s="124">
        <v>11.506838075914</v>
      </c>
      <c r="O1031" s="121">
        <v>24.6009708903585</v>
      </c>
      <c r="P1031" s="124">
        <v>4.86248523025229</v>
      </c>
      <c r="Q1031" s="124">
        <v>19.7384856601062</v>
      </c>
      <c r="R1031" s="124">
        <v>0</v>
      </c>
      <c r="S1031" s="124">
        <v>0</v>
      </c>
      <c r="T1031" s="124">
        <v>0</v>
      </c>
      <c r="U1031" s="121">
        <v>-276.703634284784</v>
      </c>
      <c r="V1031" s="124">
        <v>7.51815551944648</v>
      </c>
      <c r="W1031" s="124">
        <v>0.477967336191555</v>
      </c>
      <c r="X1031" s="124">
        <v>13.7931749458052</v>
      </c>
      <c r="Y1031" s="124">
        <v>3.64785838396798</v>
      </c>
      <c r="Z1031" s="126">
        <v>-302.140790470195</v>
      </c>
      <c r="AA1031" s="12"/>
    </row>
    <row r="1032" ht="12.75" customHeight="1">
      <c r="A1032" t="s" s="117">
        <v>2191</v>
      </c>
      <c r="B1032" t="s" s="118">
        <v>2192</v>
      </c>
      <c r="C1032" t="s" s="118">
        <v>243</v>
      </c>
      <c r="D1032" t="s" s="118">
        <v>310</v>
      </c>
      <c r="E1032" s="119">
        <v>5.90213394724694</v>
      </c>
      <c r="F1032" s="119">
        <v>1.14843802068626</v>
      </c>
      <c r="G1032" s="119">
        <v>7.05057196793319</v>
      </c>
      <c r="H1032" s="119">
        <v>70.8060391082868</v>
      </c>
      <c r="I1032" s="120">
        <v>100</v>
      </c>
      <c r="J1032" s="121">
        <v>1.4196830132872</v>
      </c>
      <c r="K1032" s="119">
        <v>1.4196830132872</v>
      </c>
      <c r="L1032" s="121">
        <v>1.91588223151435</v>
      </c>
      <c r="M1032" s="119">
        <v>0.033612030324</v>
      </c>
      <c r="N1032" s="119">
        <v>1.88227020119035</v>
      </c>
      <c r="O1032" s="121">
        <v>0</v>
      </c>
      <c r="P1032" s="119">
        <v>0</v>
      </c>
      <c r="Q1032" s="119">
        <v>0</v>
      </c>
      <c r="R1032" s="119">
        <v>0</v>
      </c>
      <c r="S1032" s="119">
        <v>0</v>
      </c>
      <c r="T1032" s="119">
        <v>0</v>
      </c>
      <c r="U1032" s="121">
        <v>2.56656870244539</v>
      </c>
      <c r="V1032" s="119">
        <v>0.031514505668064</v>
      </c>
      <c r="W1032" s="119">
        <v>2.599330345056e-05</v>
      </c>
      <c r="X1032" s="119">
        <v>0.45953701894944</v>
      </c>
      <c r="Y1032" s="119">
        <v>0.001483820782272</v>
      </c>
      <c r="Z1032" s="122">
        <v>2.07400736374216</v>
      </c>
      <c r="AA1032" s="12"/>
    </row>
    <row r="1033" ht="12.75" customHeight="1">
      <c r="A1033" t="s" s="117">
        <v>2193</v>
      </c>
      <c r="B1033" t="s" s="123">
        <v>2194</v>
      </c>
      <c r="C1033" t="s" s="123">
        <v>2152</v>
      </c>
      <c r="D1033" t="s" s="123">
        <v>251</v>
      </c>
      <c r="E1033" s="124">
        <v>0.004512839644474</v>
      </c>
      <c r="F1033" s="124">
        <v>0</v>
      </c>
      <c r="G1033" s="124">
        <v>0.004512839644474</v>
      </c>
      <c r="H1033" s="124">
        <v>0.01754611</v>
      </c>
      <c r="I1033" s="125">
        <v>50</v>
      </c>
      <c r="J1033" s="121">
        <v>0.003253398510</v>
      </c>
      <c r="K1033" s="124">
        <v>0.003253398510</v>
      </c>
      <c r="L1033" s="121">
        <v>0</v>
      </c>
      <c r="M1033" s="124">
        <v>0</v>
      </c>
      <c r="N1033" s="124">
        <v>0</v>
      </c>
      <c r="O1033" s="121">
        <v>0.001889532783</v>
      </c>
      <c r="P1033" s="124">
        <v>0.001889532783</v>
      </c>
      <c r="Q1033" s="124">
        <v>0</v>
      </c>
      <c r="R1033" s="124">
        <v>0</v>
      </c>
      <c r="S1033" s="124">
        <v>0</v>
      </c>
      <c r="T1033" s="124">
        <v>0</v>
      </c>
      <c r="U1033" s="121">
        <v>-0.000630091648526</v>
      </c>
      <c r="V1033" s="124">
        <v>0</v>
      </c>
      <c r="W1033" s="124">
        <v>3.95118668e-06</v>
      </c>
      <c r="X1033" s="124">
        <v>4.46693536e-07</v>
      </c>
      <c r="Y1033" s="124">
        <v>1.55371658e-07</v>
      </c>
      <c r="Z1033" s="126">
        <v>-0.0006346449004</v>
      </c>
      <c r="AA1033" s="12"/>
    </row>
    <row r="1034" ht="12.75" customHeight="1">
      <c r="A1034" t="s" s="117">
        <v>2195</v>
      </c>
      <c r="B1034" t="s" s="118">
        <v>2196</v>
      </c>
      <c r="C1034" t="s" s="118">
        <v>243</v>
      </c>
      <c r="D1034" t="s" s="118">
        <v>310</v>
      </c>
      <c r="E1034" s="119">
        <v>10.6031903361449</v>
      </c>
      <c r="F1034" s="119">
        <v>3.36347787132821</v>
      </c>
      <c r="G1034" s="119">
        <v>13.9666682074731</v>
      </c>
      <c r="H1034" s="119">
        <v>144.478785536582</v>
      </c>
      <c r="I1034" s="120">
        <v>50</v>
      </c>
      <c r="J1034" s="121">
        <v>7.126847779472</v>
      </c>
      <c r="K1034" s="119">
        <v>7.126847779472</v>
      </c>
      <c r="L1034" s="121">
        <v>2.48847355673847</v>
      </c>
      <c r="M1034" s="119">
        <v>0.96377828616525</v>
      </c>
      <c r="N1034" s="119">
        <v>1.52469527057322</v>
      </c>
      <c r="O1034" s="121">
        <v>0</v>
      </c>
      <c r="P1034" s="119">
        <v>0</v>
      </c>
      <c r="Q1034" s="119">
        <v>0</v>
      </c>
      <c r="R1034" s="119">
        <v>0</v>
      </c>
      <c r="S1034" s="119">
        <v>0</v>
      </c>
      <c r="T1034" s="119">
        <v>0</v>
      </c>
      <c r="U1034" s="121">
        <v>0.987868999934426</v>
      </c>
      <c r="V1034" s="119">
        <v>1.272003912553</v>
      </c>
      <c r="W1034" s="119">
        <v>0.007980367421926</v>
      </c>
      <c r="X1034" s="119">
        <v>0.1292291856729</v>
      </c>
      <c r="Y1034" s="119">
        <v>0.1870576570604</v>
      </c>
      <c r="Z1034" s="122">
        <v>-0.6084021227738</v>
      </c>
      <c r="AA1034" s="12"/>
    </row>
    <row r="1035" ht="12.75" customHeight="1">
      <c r="A1035" t="s" s="117">
        <v>57</v>
      </c>
      <c r="B1035" t="s" s="123">
        <v>2197</v>
      </c>
      <c r="C1035" t="s" s="123">
        <v>374</v>
      </c>
      <c r="D1035" t="s" s="123">
        <v>310</v>
      </c>
      <c r="E1035" s="124">
        <v>2199.751772996680</v>
      </c>
      <c r="F1035" s="124">
        <v>2746.820607646130</v>
      </c>
      <c r="G1035" s="124">
        <v>4946.572380642810</v>
      </c>
      <c r="H1035" s="124">
        <v>21904.266710404</v>
      </c>
      <c r="I1035" s="125">
        <v>30</v>
      </c>
      <c r="J1035" s="121">
        <v>8730.323955422709</v>
      </c>
      <c r="K1035" s="124">
        <v>8730.323955422709</v>
      </c>
      <c r="L1035" s="121">
        <v>326.965333681767</v>
      </c>
      <c r="M1035" s="124">
        <v>21.521969749959</v>
      </c>
      <c r="N1035" s="124">
        <v>305.443363931808</v>
      </c>
      <c r="O1035" s="121">
        <v>0</v>
      </c>
      <c r="P1035" s="124">
        <v>0</v>
      </c>
      <c r="Q1035" s="124">
        <v>0</v>
      </c>
      <c r="R1035" s="124">
        <v>0</v>
      </c>
      <c r="S1035" s="124">
        <v>0</v>
      </c>
      <c r="T1035" s="124">
        <v>0</v>
      </c>
      <c r="U1035" s="121">
        <v>-6857.537516107810</v>
      </c>
      <c r="V1035" s="124">
        <v>55.165643188488</v>
      </c>
      <c r="W1035" s="124">
        <v>0.169284500946802</v>
      </c>
      <c r="X1035" s="124">
        <v>42.5390927253618</v>
      </c>
      <c r="Y1035" s="124">
        <v>0.90501880503485</v>
      </c>
      <c r="Z1035" s="126">
        <v>-6956.316555327640</v>
      </c>
      <c r="AA1035" s="12"/>
    </row>
    <row r="1036" ht="12.75" customHeight="1">
      <c r="A1036" t="s" s="117">
        <v>2198</v>
      </c>
      <c r="B1036" t="s" s="118">
        <v>2199</v>
      </c>
      <c r="C1036" t="s" s="118">
        <v>374</v>
      </c>
      <c r="D1036" t="s" s="118">
        <v>310</v>
      </c>
      <c r="E1036" s="119">
        <v>30849.9126712241</v>
      </c>
      <c r="F1036" s="119">
        <v>12671.3036295624</v>
      </c>
      <c r="G1036" s="119">
        <v>43521.2163007865</v>
      </c>
      <c r="H1036" s="119">
        <v>277321.812252229</v>
      </c>
      <c r="I1036" s="120">
        <v>20</v>
      </c>
      <c r="J1036" s="121">
        <v>34941.257907227</v>
      </c>
      <c r="K1036" s="119">
        <v>34941.257907227</v>
      </c>
      <c r="L1036" s="121">
        <v>1434.163065754530</v>
      </c>
      <c r="M1036" s="119">
        <v>178.108748185613</v>
      </c>
      <c r="N1036" s="119">
        <v>1256.054317568920</v>
      </c>
      <c r="O1036" s="121">
        <v>0</v>
      </c>
      <c r="P1036" s="119">
        <v>0</v>
      </c>
      <c r="Q1036" s="119">
        <v>0</v>
      </c>
      <c r="R1036" s="119">
        <v>0</v>
      </c>
      <c r="S1036" s="119">
        <v>0</v>
      </c>
      <c r="T1036" s="119">
        <v>0</v>
      </c>
      <c r="U1036" s="121">
        <v>-5525.508301757410</v>
      </c>
      <c r="V1036" s="119">
        <v>0</v>
      </c>
      <c r="W1036" s="119">
        <v>2.32693985181157</v>
      </c>
      <c r="X1036" s="119">
        <v>5837.5524039844</v>
      </c>
      <c r="Y1036" s="119">
        <v>22.3767700156165</v>
      </c>
      <c r="Z1036" s="122">
        <v>-11387.7644156092</v>
      </c>
      <c r="AA1036" s="12"/>
    </row>
    <row r="1037" ht="12.75" customHeight="1">
      <c r="A1037" t="s" s="117">
        <v>55</v>
      </c>
      <c r="B1037" t="s" s="123">
        <v>2200</v>
      </c>
      <c r="C1037" t="s" s="123">
        <v>374</v>
      </c>
      <c r="D1037" t="s" s="123">
        <v>310</v>
      </c>
      <c r="E1037" s="124">
        <v>15433.977319325</v>
      </c>
      <c r="F1037" s="124">
        <v>4866.403645640830</v>
      </c>
      <c r="G1037" s="124">
        <v>20300.3809649658</v>
      </c>
      <c r="H1037" s="124">
        <v>86477.07370414</v>
      </c>
      <c r="I1037" s="125">
        <v>10</v>
      </c>
      <c r="J1037" s="121">
        <v>15651.4459858727</v>
      </c>
      <c r="K1037" s="124">
        <v>15651.4459858727</v>
      </c>
      <c r="L1037" s="121">
        <v>500.167210339103</v>
      </c>
      <c r="M1037" s="124">
        <v>5.92073579988487</v>
      </c>
      <c r="N1037" s="124">
        <v>494.246474539218</v>
      </c>
      <c r="O1037" s="121">
        <v>0</v>
      </c>
      <c r="P1037" s="124">
        <v>0</v>
      </c>
      <c r="Q1037" s="124">
        <v>0</v>
      </c>
      <c r="R1037" s="124">
        <v>0</v>
      </c>
      <c r="S1037" s="124">
        <v>0</v>
      </c>
      <c r="T1037" s="124">
        <v>0</v>
      </c>
      <c r="U1037" s="121">
        <v>-717.635876886824</v>
      </c>
      <c r="V1037" s="124">
        <v>23.1273438646</v>
      </c>
      <c r="W1037" s="124">
        <v>0.0517102802212689</v>
      </c>
      <c r="X1037" s="124">
        <v>46.3966471517941</v>
      </c>
      <c r="Y1037" s="124">
        <v>0.1559433826299</v>
      </c>
      <c r="Z1037" s="126">
        <v>-787.3675215660689</v>
      </c>
      <c r="AA1037" s="12"/>
    </row>
    <row r="1038" ht="12.75" customHeight="1">
      <c r="A1038" t="s" s="117">
        <v>2201</v>
      </c>
      <c r="B1038" t="s" s="118">
        <v>2202</v>
      </c>
      <c r="C1038" t="s" s="118">
        <v>243</v>
      </c>
      <c r="D1038" t="s" s="118">
        <v>310</v>
      </c>
      <c r="E1038" s="119">
        <v>4.33628074386433</v>
      </c>
      <c r="F1038" s="119">
        <v>5.53931059783651</v>
      </c>
      <c r="G1038" s="119">
        <v>9.875591341700851</v>
      </c>
      <c r="H1038" s="119">
        <v>64.3785880399997</v>
      </c>
      <c r="I1038" s="120">
        <v>25</v>
      </c>
      <c r="J1038" s="121">
        <v>16.1589667190303</v>
      </c>
      <c r="K1038" s="119">
        <v>16.1589667190303</v>
      </c>
      <c r="L1038" s="121">
        <v>1.37920721303138</v>
      </c>
      <c r="M1038" s="119">
        <v>0.0178693692373869</v>
      </c>
      <c r="N1038" s="119">
        <v>1.36133784379399</v>
      </c>
      <c r="O1038" s="121">
        <v>0</v>
      </c>
      <c r="P1038" s="119">
        <v>0</v>
      </c>
      <c r="Q1038" s="119">
        <v>0</v>
      </c>
      <c r="R1038" s="119">
        <v>0</v>
      </c>
      <c r="S1038" s="119">
        <v>0</v>
      </c>
      <c r="T1038" s="119">
        <v>0</v>
      </c>
      <c r="U1038" s="121">
        <v>-13.2018931881973</v>
      </c>
      <c r="V1038" s="119">
        <v>0.874481382820</v>
      </c>
      <c r="W1038" s="119">
        <v>0.000129771578347923</v>
      </c>
      <c r="X1038" s="119">
        <v>0.0515794000840792</v>
      </c>
      <c r="Y1038" s="119">
        <v>3.43920288411178e-06</v>
      </c>
      <c r="Z1038" s="122">
        <v>-14.1280871818827</v>
      </c>
      <c r="AA1038" s="12"/>
    </row>
    <row r="1039" ht="12.75" customHeight="1">
      <c r="A1039" t="s" s="117">
        <v>2203</v>
      </c>
      <c r="B1039" t="s" s="123">
        <v>2204</v>
      </c>
      <c r="C1039" t="s" s="123">
        <v>243</v>
      </c>
      <c r="D1039" t="s" s="123">
        <v>310</v>
      </c>
      <c r="E1039" s="124">
        <v>5.70984854540487</v>
      </c>
      <c r="F1039" s="124">
        <v>2.08434231513091</v>
      </c>
      <c r="G1039" s="124">
        <v>7.79419086053577</v>
      </c>
      <c r="H1039" s="124">
        <v>52.7794531413601</v>
      </c>
      <c r="I1039" s="125">
        <v>25</v>
      </c>
      <c r="J1039" s="121">
        <v>4.951746792315</v>
      </c>
      <c r="K1039" s="124">
        <v>4.951746792315</v>
      </c>
      <c r="L1039" s="121">
        <v>1.05319047621854</v>
      </c>
      <c r="M1039" s="124">
        <v>0.027286432950525</v>
      </c>
      <c r="N1039" s="124">
        <v>1.02590404326802</v>
      </c>
      <c r="O1039" s="121">
        <v>0</v>
      </c>
      <c r="P1039" s="124">
        <v>0</v>
      </c>
      <c r="Q1039" s="124">
        <v>0</v>
      </c>
      <c r="R1039" s="124">
        <v>0</v>
      </c>
      <c r="S1039" s="124">
        <v>0</v>
      </c>
      <c r="T1039" s="124">
        <v>0</v>
      </c>
      <c r="U1039" s="121">
        <v>-0.29508872312868</v>
      </c>
      <c r="V1039" s="124">
        <v>0.874481382820</v>
      </c>
      <c r="W1039" s="124">
        <v>0.00021236267492205</v>
      </c>
      <c r="X1039" s="124">
        <v>0.06721030636601801</v>
      </c>
      <c r="Y1039" s="124">
        <v>0.00096612062748</v>
      </c>
      <c r="Z1039" s="126">
        <v>-1.2379588956171</v>
      </c>
      <c r="AA1039" s="12"/>
    </row>
    <row r="1040" ht="12.75" customHeight="1">
      <c r="A1040" t="s" s="117">
        <v>2205</v>
      </c>
      <c r="B1040" t="s" s="118">
        <v>2206</v>
      </c>
      <c r="C1040" t="s" s="118">
        <v>374</v>
      </c>
      <c r="D1040" t="s" s="118">
        <v>310</v>
      </c>
      <c r="E1040" s="119">
        <v>15.2262324249704</v>
      </c>
      <c r="F1040" s="119">
        <v>5.68125704775346</v>
      </c>
      <c r="G1040" s="119">
        <v>20.9074894727238</v>
      </c>
      <c r="H1040" s="119">
        <v>111.082094456976</v>
      </c>
      <c r="I1040" s="120">
        <v>25</v>
      </c>
      <c r="J1040" s="121">
        <v>16.0945670917563</v>
      </c>
      <c r="K1040" s="119">
        <v>16.0945670917563</v>
      </c>
      <c r="L1040" s="121">
        <v>1.38188643997349</v>
      </c>
      <c r="M1040" s="119">
        <v>0.0188204028126675</v>
      </c>
      <c r="N1040" s="119">
        <v>1.36306603716083</v>
      </c>
      <c r="O1040" s="121">
        <v>0.41382017532693</v>
      </c>
      <c r="P1040" s="119">
        <v>0</v>
      </c>
      <c r="Q1040" s="119">
        <v>0.41382017532693</v>
      </c>
      <c r="R1040" s="119">
        <v>0</v>
      </c>
      <c r="S1040" s="119">
        <v>0</v>
      </c>
      <c r="T1040" s="119">
        <v>0</v>
      </c>
      <c r="U1040" s="121">
        <v>-2.66404128208634</v>
      </c>
      <c r="V1040" s="119">
        <v>0.874481382820</v>
      </c>
      <c r="W1040" s="119">
        <v>0.000165078173207506</v>
      </c>
      <c r="X1040" s="119">
        <v>0.171127346466456</v>
      </c>
      <c r="Y1040" s="119">
        <v>0.00147522548560575</v>
      </c>
      <c r="Z1040" s="122">
        <v>-3.71129031503161</v>
      </c>
      <c r="AA1040" s="12"/>
    </row>
    <row r="1041" ht="12.75" customHeight="1">
      <c r="A1041" t="s" s="117">
        <v>2207</v>
      </c>
      <c r="B1041" t="s" s="123">
        <v>2208</v>
      </c>
      <c r="C1041" t="s" s="123">
        <v>374</v>
      </c>
      <c r="D1041" t="s" s="123">
        <v>310</v>
      </c>
      <c r="E1041" s="124">
        <v>12.696868513870</v>
      </c>
      <c r="F1041" s="124">
        <v>5.17301505554481</v>
      </c>
      <c r="G1041" s="124">
        <v>17.8698835694148</v>
      </c>
      <c r="H1041" s="124">
        <v>121.118991019934</v>
      </c>
      <c r="I1041" s="125">
        <v>25</v>
      </c>
      <c r="J1041" s="121">
        <v>14.1921294780013</v>
      </c>
      <c r="K1041" s="124">
        <v>14.1921294780013</v>
      </c>
      <c r="L1041" s="121">
        <v>1.33748403981059</v>
      </c>
      <c r="M1041" s="124">
        <v>0.023701149715965</v>
      </c>
      <c r="N1041" s="124">
        <v>1.31378289009462</v>
      </c>
      <c r="O1041" s="121">
        <v>0.41173498455683</v>
      </c>
      <c r="P1041" s="124">
        <v>0</v>
      </c>
      <c r="Q1041" s="124">
        <v>0.41173498455683</v>
      </c>
      <c r="R1041" s="124">
        <v>0</v>
      </c>
      <c r="S1041" s="124">
        <v>0</v>
      </c>
      <c r="T1041" s="124">
        <v>0</v>
      </c>
      <c r="U1041" s="121">
        <v>-3.24447998849878</v>
      </c>
      <c r="V1041" s="124">
        <v>0.874481382820</v>
      </c>
      <c r="W1041" s="124">
        <v>0.000252129908299132</v>
      </c>
      <c r="X1041" s="124">
        <v>0.422715090542698</v>
      </c>
      <c r="Y1041" s="124">
        <v>0.00458572765250125</v>
      </c>
      <c r="Z1041" s="126">
        <v>-4.54651431942228</v>
      </c>
      <c r="AA1041" s="12"/>
    </row>
    <row r="1042" ht="12.75" customHeight="1">
      <c r="A1042" t="s" s="117">
        <v>2209</v>
      </c>
      <c r="B1042" t="s" s="118">
        <v>2210</v>
      </c>
      <c r="C1042" t="s" s="118">
        <v>247</v>
      </c>
      <c r="D1042" t="s" s="118">
        <v>310</v>
      </c>
      <c r="E1042" s="119">
        <v>20.4819763704233</v>
      </c>
      <c r="F1042" s="119">
        <v>7.57881798016133</v>
      </c>
      <c r="G1042" s="119">
        <v>28.0607943505846</v>
      </c>
      <c r="H1042" s="119">
        <v>7.24292925653241</v>
      </c>
      <c r="I1042" s="120">
        <v>40</v>
      </c>
      <c r="J1042" s="121">
        <v>8.26302179234912</v>
      </c>
      <c r="K1042" s="119">
        <v>8.26302179234912</v>
      </c>
      <c r="L1042" s="121">
        <v>0.400117563098608</v>
      </c>
      <c r="M1042" s="119">
        <v>0.00415482041505</v>
      </c>
      <c r="N1042" s="119">
        <v>0.395962742683558</v>
      </c>
      <c r="O1042" s="121">
        <v>16.5667355124752</v>
      </c>
      <c r="P1042" s="119">
        <v>16.444889649</v>
      </c>
      <c r="Q1042" s="119">
        <v>0.121845863475225</v>
      </c>
      <c r="R1042" s="119">
        <v>0</v>
      </c>
      <c r="S1042" s="119">
        <v>0</v>
      </c>
      <c r="T1042" s="119">
        <v>0</v>
      </c>
      <c r="U1042" s="121">
        <v>-4.74789849749967</v>
      </c>
      <c r="V1042" s="119">
        <v>0.03279305185575</v>
      </c>
      <c r="W1042" s="119">
        <v>2.797579079467e-05</v>
      </c>
      <c r="X1042" s="119">
        <v>0</v>
      </c>
      <c r="Y1042" s="119">
        <v>2.9701117736e-05</v>
      </c>
      <c r="Z1042" s="122">
        <v>-4.78074922626395</v>
      </c>
      <c r="AA1042" s="12"/>
    </row>
    <row r="1043" ht="12.75" customHeight="1">
      <c r="A1043" t="s" s="117">
        <v>2211</v>
      </c>
      <c r="B1043" t="s" s="123">
        <v>2212</v>
      </c>
      <c r="C1043" t="s" s="123">
        <v>2152</v>
      </c>
      <c r="D1043" t="s" s="123">
        <v>251</v>
      </c>
      <c r="E1043" s="124">
        <v>6.087124062970</v>
      </c>
      <c r="F1043" s="124">
        <v>0</v>
      </c>
      <c r="G1043" s="124">
        <v>6.087124062970</v>
      </c>
      <c r="H1043" s="124">
        <v>60.1302104</v>
      </c>
      <c r="I1043" s="125">
        <v>75</v>
      </c>
      <c r="J1043" s="121">
        <v>4.919383833190</v>
      </c>
      <c r="K1043" s="124">
        <v>4.919383833190</v>
      </c>
      <c r="L1043" s="121">
        <v>1.024605131860</v>
      </c>
      <c r="M1043" s="124">
        <v>0.581056340080</v>
      </c>
      <c r="N1043" s="124">
        <v>0.443548791780</v>
      </c>
      <c r="O1043" s="121">
        <v>0</v>
      </c>
      <c r="P1043" s="124">
        <v>0</v>
      </c>
      <c r="Q1043" s="124">
        <v>0</v>
      </c>
      <c r="R1043" s="124">
        <v>0</v>
      </c>
      <c r="S1043" s="124">
        <v>0</v>
      </c>
      <c r="T1043" s="124">
        <v>0</v>
      </c>
      <c r="U1043" s="121">
        <v>0.143135097920</v>
      </c>
      <c r="V1043" s="124">
        <v>0</v>
      </c>
      <c r="W1043" s="124">
        <v>0.237773457170</v>
      </c>
      <c r="X1043" s="124">
        <v>0.179811105380</v>
      </c>
      <c r="Y1043" s="124">
        <v>0.196336975070</v>
      </c>
      <c r="Z1043" s="126">
        <v>-0.4707864397</v>
      </c>
      <c r="AA1043" s="12"/>
    </row>
    <row r="1044" ht="12.75" customHeight="1">
      <c r="A1044" t="s" s="117">
        <v>2213</v>
      </c>
      <c r="B1044" t="s" s="118">
        <v>2214</v>
      </c>
      <c r="C1044" t="s" s="118">
        <v>2152</v>
      </c>
      <c r="D1044" t="s" s="118">
        <v>251</v>
      </c>
      <c r="E1044" s="119">
        <v>0</v>
      </c>
      <c r="F1044" s="119">
        <v>0</v>
      </c>
      <c r="G1044" s="119">
        <v>0</v>
      </c>
      <c r="H1044" s="119">
        <v>0</v>
      </c>
      <c r="I1044" s="120">
        <v>75</v>
      </c>
      <c r="J1044" s="121">
        <v>0</v>
      </c>
      <c r="K1044" s="119">
        <v>0</v>
      </c>
      <c r="L1044" s="121">
        <v>0</v>
      </c>
      <c r="M1044" s="119">
        <v>0</v>
      </c>
      <c r="N1044" s="119">
        <v>0</v>
      </c>
      <c r="O1044" s="121">
        <v>0</v>
      </c>
      <c r="P1044" s="119">
        <v>0</v>
      </c>
      <c r="Q1044" s="119">
        <v>0</v>
      </c>
      <c r="R1044" s="119">
        <v>0</v>
      </c>
      <c r="S1044" s="119">
        <v>0</v>
      </c>
      <c r="T1044" s="119">
        <v>0</v>
      </c>
      <c r="U1044" s="121">
        <v>0</v>
      </c>
      <c r="V1044" s="119">
        <v>0</v>
      </c>
      <c r="W1044" s="119">
        <v>0</v>
      </c>
      <c r="X1044" s="119">
        <v>0</v>
      </c>
      <c r="Y1044" s="119">
        <v>0</v>
      </c>
      <c r="Z1044" s="122">
        <v>0</v>
      </c>
      <c r="AA1044" s="12"/>
    </row>
    <row r="1045" ht="12.75" customHeight="1">
      <c r="A1045" t="s" s="117">
        <v>2215</v>
      </c>
      <c r="B1045" t="s" s="123">
        <v>2216</v>
      </c>
      <c r="C1045" t="s" s="123">
        <v>2152</v>
      </c>
      <c r="D1045" t="s" s="123">
        <v>251</v>
      </c>
      <c r="E1045" s="124">
        <v>0.5982754371124001</v>
      </c>
      <c r="F1045" s="124">
        <v>0</v>
      </c>
      <c r="G1045" s="124">
        <v>0.5982754371124001</v>
      </c>
      <c r="H1045" s="124">
        <v>5.724159637211</v>
      </c>
      <c r="I1045" s="125">
        <v>100</v>
      </c>
      <c r="J1045" s="121">
        <v>0.462572472417713</v>
      </c>
      <c r="K1045" s="124">
        <v>0.462572472417713</v>
      </c>
      <c r="L1045" s="121">
        <v>0.152325452165243</v>
      </c>
      <c r="M1045" s="124">
        <v>0.0327451830042547</v>
      </c>
      <c r="N1045" s="124">
        <v>0.119580269160988</v>
      </c>
      <c r="O1045" s="121">
        <v>0</v>
      </c>
      <c r="P1045" s="124">
        <v>0</v>
      </c>
      <c r="Q1045" s="124">
        <v>0</v>
      </c>
      <c r="R1045" s="124">
        <v>0</v>
      </c>
      <c r="S1045" s="124">
        <v>0</v>
      </c>
      <c r="T1045" s="124">
        <v>0</v>
      </c>
      <c r="U1045" s="121">
        <v>-0.016622487470556</v>
      </c>
      <c r="V1045" s="124">
        <v>0.0515861134707771</v>
      </c>
      <c r="W1045" s="124">
        <v>0.0022002130686481</v>
      </c>
      <c r="X1045" s="124">
        <v>0.153966533139446</v>
      </c>
      <c r="Y1045" s="124">
        <v>0.0017957676617616</v>
      </c>
      <c r="Z1045" s="126">
        <v>-0.226171114811188</v>
      </c>
      <c r="AA1045" s="12"/>
    </row>
    <row r="1046" ht="12.75" customHeight="1">
      <c r="A1046" t="s" s="117">
        <v>2217</v>
      </c>
      <c r="B1046" t="s" s="118">
        <v>2218</v>
      </c>
      <c r="C1046" t="s" s="118">
        <v>2152</v>
      </c>
      <c r="D1046" t="s" s="118">
        <v>251</v>
      </c>
      <c r="E1046" s="119">
        <v>0.9454546756959999</v>
      </c>
      <c r="F1046" s="119">
        <v>0</v>
      </c>
      <c r="G1046" s="119">
        <v>0.9454546756959999</v>
      </c>
      <c r="H1046" s="119">
        <v>9.107900000000001</v>
      </c>
      <c r="I1046" s="120">
        <v>100</v>
      </c>
      <c r="J1046" s="121">
        <v>0.81058911</v>
      </c>
      <c r="K1046" s="119">
        <v>0.81058911</v>
      </c>
      <c r="L1046" s="121">
        <v>0.2015704426</v>
      </c>
      <c r="M1046" s="119">
        <v>0.055577199</v>
      </c>
      <c r="N1046" s="119">
        <v>0.1459932436</v>
      </c>
      <c r="O1046" s="121">
        <v>0</v>
      </c>
      <c r="P1046" s="119">
        <v>0</v>
      </c>
      <c r="Q1046" s="119">
        <v>0</v>
      </c>
      <c r="R1046" s="119">
        <v>0</v>
      </c>
      <c r="S1046" s="119">
        <v>0</v>
      </c>
      <c r="T1046" s="119">
        <v>0</v>
      </c>
      <c r="U1046" s="121">
        <v>-0.066704876904</v>
      </c>
      <c r="V1046" s="119">
        <v>0.051615996520</v>
      </c>
      <c r="W1046" s="119">
        <v>0.003745675480</v>
      </c>
      <c r="X1046" s="119">
        <v>0.261751758</v>
      </c>
      <c r="Y1046" s="119">
        <v>0.003054867096</v>
      </c>
      <c r="Z1046" s="122">
        <v>-0.386873174</v>
      </c>
      <c r="AA1046" s="12"/>
    </row>
    <row r="1047" ht="12.75" customHeight="1">
      <c r="A1047" t="s" s="117">
        <v>2219</v>
      </c>
      <c r="B1047" t="s" s="123">
        <v>2220</v>
      </c>
      <c r="C1047" t="s" s="123">
        <v>2152</v>
      </c>
      <c r="D1047" t="s" s="123">
        <v>251</v>
      </c>
      <c r="E1047" s="124">
        <v>1.174551684740</v>
      </c>
      <c r="F1047" s="124">
        <v>0</v>
      </c>
      <c r="G1047" s="124">
        <v>1.174551684740</v>
      </c>
      <c r="H1047" s="124">
        <v>11.6102</v>
      </c>
      <c r="I1047" s="125">
        <v>100</v>
      </c>
      <c r="J1047" s="121">
        <v>1.04045723</v>
      </c>
      <c r="K1047" s="124">
        <v>1.04045723</v>
      </c>
      <c r="L1047" s="121">
        <v>0.238167606</v>
      </c>
      <c r="M1047" s="124">
        <v>0.073431394</v>
      </c>
      <c r="N1047" s="124">
        <v>0.164736212</v>
      </c>
      <c r="O1047" s="121">
        <v>0</v>
      </c>
      <c r="P1047" s="124">
        <v>0</v>
      </c>
      <c r="Q1047" s="124">
        <v>0</v>
      </c>
      <c r="R1047" s="124">
        <v>0</v>
      </c>
      <c r="S1047" s="124">
        <v>0</v>
      </c>
      <c r="T1047" s="124">
        <v>0</v>
      </c>
      <c r="U1047" s="121">
        <v>-0.104073151260</v>
      </c>
      <c r="V1047" s="124">
        <v>0.051615996520</v>
      </c>
      <c r="W1047" s="124">
        <v>0.0049924449</v>
      </c>
      <c r="X1047" s="124">
        <v>0.349927472</v>
      </c>
      <c r="Y1047" s="124">
        <v>0.004075819320</v>
      </c>
      <c r="Z1047" s="126">
        <v>-0.514684884</v>
      </c>
      <c r="AA1047" s="12"/>
    </row>
    <row r="1048" ht="12.75" customHeight="1">
      <c r="A1048" t="s" s="117">
        <v>2221</v>
      </c>
      <c r="B1048" t="s" s="118">
        <v>2222</v>
      </c>
      <c r="C1048" t="s" s="118">
        <v>2152</v>
      </c>
      <c r="D1048" t="s" s="118">
        <v>251</v>
      </c>
      <c r="E1048" s="119">
        <v>3.207658811260</v>
      </c>
      <c r="F1048" s="119">
        <v>0</v>
      </c>
      <c r="G1048" s="119">
        <v>3.207658811260</v>
      </c>
      <c r="H1048" s="119">
        <v>31.811</v>
      </c>
      <c r="I1048" s="120">
        <v>100</v>
      </c>
      <c r="J1048" s="121">
        <v>2.97527246</v>
      </c>
      <c r="K1048" s="119">
        <v>2.97527246</v>
      </c>
      <c r="L1048" s="121">
        <v>0.603202728</v>
      </c>
      <c r="M1048" s="119">
        <v>0.205169738</v>
      </c>
      <c r="N1048" s="119">
        <v>0.39803299</v>
      </c>
      <c r="O1048" s="121">
        <v>0</v>
      </c>
      <c r="P1048" s="119">
        <v>0</v>
      </c>
      <c r="Q1048" s="119">
        <v>0</v>
      </c>
      <c r="R1048" s="119">
        <v>0</v>
      </c>
      <c r="S1048" s="119">
        <v>0</v>
      </c>
      <c r="T1048" s="119">
        <v>0</v>
      </c>
      <c r="U1048" s="121">
        <v>-0.370816376740</v>
      </c>
      <c r="V1048" s="119">
        <v>0.0882137432</v>
      </c>
      <c r="W1048" s="119">
        <v>0.0140391544</v>
      </c>
      <c r="X1048" s="119">
        <v>0.983255846</v>
      </c>
      <c r="Y1048" s="119">
        <v>0.011461289660</v>
      </c>
      <c r="Z1048" s="122">
        <v>-1.46778641</v>
      </c>
      <c r="AA1048" s="12"/>
    </row>
    <row r="1049" ht="12.75" customHeight="1">
      <c r="A1049" t="s" s="117">
        <v>2223</v>
      </c>
      <c r="B1049" t="s" s="123">
        <v>2224</v>
      </c>
      <c r="C1049" t="s" s="123">
        <v>2152</v>
      </c>
      <c r="D1049" t="s" s="123">
        <v>251</v>
      </c>
      <c r="E1049" s="124">
        <v>7.089466572820</v>
      </c>
      <c r="F1049" s="124">
        <v>0</v>
      </c>
      <c r="G1049" s="124">
        <v>7.089466572820</v>
      </c>
      <c r="H1049" s="124">
        <v>71.25</v>
      </c>
      <c r="I1049" s="125">
        <v>100</v>
      </c>
      <c r="J1049" s="121">
        <v>6.7531347</v>
      </c>
      <c r="K1049" s="124">
        <v>6.7531347</v>
      </c>
      <c r="L1049" s="121">
        <v>1.232182564</v>
      </c>
      <c r="M1049" s="124">
        <v>0.46535519</v>
      </c>
      <c r="N1049" s="124">
        <v>0.766827374</v>
      </c>
      <c r="O1049" s="121">
        <v>0</v>
      </c>
      <c r="P1049" s="124">
        <v>0</v>
      </c>
      <c r="Q1049" s="124">
        <v>0</v>
      </c>
      <c r="R1049" s="124">
        <v>0</v>
      </c>
      <c r="S1049" s="124">
        <v>0</v>
      </c>
      <c r="T1049" s="124">
        <v>0</v>
      </c>
      <c r="U1049" s="121">
        <v>-0.895850691180</v>
      </c>
      <c r="V1049" s="124">
        <v>0.1321754348</v>
      </c>
      <c r="W1049" s="124">
        <v>0.0324843986</v>
      </c>
      <c r="X1049" s="124">
        <v>2.27157631</v>
      </c>
      <c r="Y1049" s="124">
        <v>0.026541165420</v>
      </c>
      <c r="Z1049" s="126">
        <v>-3.358628</v>
      </c>
      <c r="AA1049" s="12"/>
    </row>
    <row r="1050" ht="12.75" customHeight="1">
      <c r="A1050" t="s" s="117">
        <v>2225</v>
      </c>
      <c r="B1050" t="s" s="118">
        <v>2226</v>
      </c>
      <c r="C1050" t="s" s="118">
        <v>2152</v>
      </c>
      <c r="D1050" t="s" s="118">
        <v>251</v>
      </c>
      <c r="E1050" s="119">
        <v>0.6590280759682819</v>
      </c>
      <c r="F1050" s="119">
        <v>0</v>
      </c>
      <c r="G1050" s="119">
        <v>0.6590280759682819</v>
      </c>
      <c r="H1050" s="119">
        <v>6.409606031596</v>
      </c>
      <c r="I1050" s="120">
        <v>100</v>
      </c>
      <c r="J1050" s="121">
        <v>0.512554546963357</v>
      </c>
      <c r="K1050" s="119">
        <v>0.512554546963357</v>
      </c>
      <c r="L1050" s="121">
        <v>0.15519068296239</v>
      </c>
      <c r="M1050" s="119">
        <v>0.0320260559577992</v>
      </c>
      <c r="N1050" s="119">
        <v>0.12316462700459</v>
      </c>
      <c r="O1050" s="121">
        <v>0</v>
      </c>
      <c r="P1050" s="119">
        <v>0</v>
      </c>
      <c r="Q1050" s="119">
        <v>0</v>
      </c>
      <c r="R1050" s="119">
        <v>0</v>
      </c>
      <c r="S1050" s="119">
        <v>0</v>
      </c>
      <c r="T1050" s="119">
        <v>0</v>
      </c>
      <c r="U1050" s="121">
        <v>-0.00871715395746403</v>
      </c>
      <c r="V1050" s="119">
        <v>0.0515861134707771</v>
      </c>
      <c r="W1050" s="119">
        <v>0.002418191092759</v>
      </c>
      <c r="X1050" s="119">
        <v>0.170318176686347</v>
      </c>
      <c r="Y1050" s="119">
        <v>0.0021400073031747</v>
      </c>
      <c r="Z1050" s="122">
        <v>-0.235179642510522</v>
      </c>
      <c r="AA1050" s="12"/>
    </row>
    <row r="1051" ht="12.75" customHeight="1">
      <c r="A1051" t="s" s="117">
        <v>2227</v>
      </c>
      <c r="B1051" t="s" s="123">
        <v>2228</v>
      </c>
      <c r="C1051" t="s" s="123">
        <v>2152</v>
      </c>
      <c r="D1051" t="s" s="123">
        <v>251</v>
      </c>
      <c r="E1051" s="124">
        <v>1.004458498868</v>
      </c>
      <c r="F1051" s="124">
        <v>0</v>
      </c>
      <c r="G1051" s="124">
        <v>1.004458498868</v>
      </c>
      <c r="H1051" s="124">
        <v>9.940200000000001</v>
      </c>
      <c r="I1051" s="125">
        <v>100</v>
      </c>
      <c r="J1051" s="121">
        <v>0.85686958</v>
      </c>
      <c r="K1051" s="124">
        <v>0.85686958</v>
      </c>
      <c r="L1051" s="121">
        <v>0.2041883564</v>
      </c>
      <c r="M1051" s="124">
        <v>0.054795194</v>
      </c>
      <c r="N1051" s="124">
        <v>0.1493931624</v>
      </c>
      <c r="O1051" s="121">
        <v>0</v>
      </c>
      <c r="P1051" s="124">
        <v>0</v>
      </c>
      <c r="Q1051" s="124">
        <v>0</v>
      </c>
      <c r="R1051" s="124">
        <v>0</v>
      </c>
      <c r="S1051" s="124">
        <v>0</v>
      </c>
      <c r="T1051" s="124">
        <v>0</v>
      </c>
      <c r="U1051" s="121">
        <v>-0.056599437532</v>
      </c>
      <c r="V1051" s="124">
        <v>0.051615996520</v>
      </c>
      <c r="W1051" s="124">
        <v>0.004025464440</v>
      </c>
      <c r="X1051" s="124">
        <v>0.283208736</v>
      </c>
      <c r="Y1051" s="124">
        <v>0.003492287508</v>
      </c>
      <c r="Z1051" s="126">
        <v>-0.398941922</v>
      </c>
      <c r="AA1051" s="12"/>
    </row>
    <row r="1052" ht="12.75" customHeight="1">
      <c r="A1052" t="s" s="117">
        <v>2229</v>
      </c>
      <c r="B1052" t="s" s="118">
        <v>2230</v>
      </c>
      <c r="C1052" t="s" s="118">
        <v>2152</v>
      </c>
      <c r="D1052" t="s" s="118">
        <v>251</v>
      </c>
      <c r="E1052" s="119">
        <v>1.281867793524</v>
      </c>
      <c r="F1052" s="119">
        <v>0</v>
      </c>
      <c r="G1052" s="119">
        <v>1.281867793524</v>
      </c>
      <c r="H1052" s="119">
        <v>12.804</v>
      </c>
      <c r="I1052" s="120">
        <v>100</v>
      </c>
      <c r="J1052" s="121">
        <v>1.13328144</v>
      </c>
      <c r="K1052" s="119">
        <v>1.13328144</v>
      </c>
      <c r="L1052" s="121">
        <v>0.24367426</v>
      </c>
      <c r="M1052" s="119">
        <v>0.072648992</v>
      </c>
      <c r="N1052" s="119">
        <v>0.171025268</v>
      </c>
      <c r="O1052" s="121">
        <v>0</v>
      </c>
      <c r="P1052" s="119">
        <v>0</v>
      </c>
      <c r="Q1052" s="119">
        <v>0</v>
      </c>
      <c r="R1052" s="119">
        <v>0</v>
      </c>
      <c r="S1052" s="119">
        <v>0</v>
      </c>
      <c r="T1052" s="119">
        <v>0</v>
      </c>
      <c r="U1052" s="121">
        <v>-0.095087906476</v>
      </c>
      <c r="V1052" s="119">
        <v>0.051615996520</v>
      </c>
      <c r="W1052" s="119">
        <v>0.0053299734</v>
      </c>
      <c r="X1052" s="119">
        <v>0.374155453</v>
      </c>
      <c r="Y1052" s="119">
        <v>0.004586898604</v>
      </c>
      <c r="Z1052" s="122">
        <v>-0.530776228</v>
      </c>
      <c r="AA1052" s="12"/>
    </row>
    <row r="1053" ht="12.75" customHeight="1">
      <c r="A1053" t="s" s="117">
        <v>2231</v>
      </c>
      <c r="B1053" t="s" s="123">
        <v>2232</v>
      </c>
      <c r="C1053" t="s" s="123">
        <v>2152</v>
      </c>
      <c r="D1053" t="s" s="123">
        <v>251</v>
      </c>
      <c r="E1053" s="124">
        <v>1.993255645812</v>
      </c>
      <c r="F1053" s="124">
        <v>0</v>
      </c>
      <c r="G1053" s="124">
        <v>1.993255645812</v>
      </c>
      <c r="H1053" s="124">
        <v>19.8609</v>
      </c>
      <c r="I1053" s="125">
        <v>100</v>
      </c>
      <c r="J1053" s="121">
        <v>1.79067726</v>
      </c>
      <c r="K1053" s="124">
        <v>1.79067726</v>
      </c>
      <c r="L1053" s="121">
        <v>0.38480715</v>
      </c>
      <c r="M1053" s="124">
        <v>0.113858186</v>
      </c>
      <c r="N1053" s="124">
        <v>0.270948964</v>
      </c>
      <c r="O1053" s="121">
        <v>0</v>
      </c>
      <c r="P1053" s="124">
        <v>0</v>
      </c>
      <c r="Q1053" s="124">
        <v>0</v>
      </c>
      <c r="R1053" s="124">
        <v>0</v>
      </c>
      <c r="S1053" s="124">
        <v>0</v>
      </c>
      <c r="T1053" s="124">
        <v>0</v>
      </c>
      <c r="U1053" s="121">
        <v>-0.182228764188</v>
      </c>
      <c r="V1053" s="124">
        <v>0.0661099444</v>
      </c>
      <c r="W1053" s="124">
        <v>0.0082482058</v>
      </c>
      <c r="X1053" s="124">
        <v>0.5793438279999999</v>
      </c>
      <c r="Y1053" s="124">
        <v>0.007044513612</v>
      </c>
      <c r="Z1053" s="126">
        <v>-0.842975256</v>
      </c>
      <c r="AA1053" s="12"/>
    </row>
    <row r="1054" ht="12.75" customHeight="1">
      <c r="A1054" t="s" s="117">
        <v>2233</v>
      </c>
      <c r="B1054" t="s" s="118">
        <v>2234</v>
      </c>
      <c r="C1054" t="s" s="118">
        <v>2152</v>
      </c>
      <c r="D1054" t="s" s="118">
        <v>251</v>
      </c>
      <c r="E1054" s="119">
        <v>0.714241405010</v>
      </c>
      <c r="F1054" s="119">
        <v>0</v>
      </c>
      <c r="G1054" s="119">
        <v>0.714241405010</v>
      </c>
      <c r="H1054" s="119">
        <v>7.1111</v>
      </c>
      <c r="I1054" s="120">
        <v>100</v>
      </c>
      <c r="J1054" s="121">
        <v>0.555509932</v>
      </c>
      <c r="K1054" s="119">
        <v>0.555509932</v>
      </c>
      <c r="L1054" s="121">
        <v>0.1597821486</v>
      </c>
      <c r="M1054" s="119">
        <v>0.0338071634</v>
      </c>
      <c r="N1054" s="119">
        <v>0.1259749852</v>
      </c>
      <c r="O1054" s="121">
        <v>0</v>
      </c>
      <c r="P1054" s="119">
        <v>0</v>
      </c>
      <c r="Q1054" s="119">
        <v>0</v>
      </c>
      <c r="R1054" s="119">
        <v>0</v>
      </c>
      <c r="S1054" s="119">
        <v>0</v>
      </c>
      <c r="T1054" s="119">
        <v>0</v>
      </c>
      <c r="U1054" s="121">
        <v>-0.00105067559000002</v>
      </c>
      <c r="V1054" s="119">
        <v>0.051615996520</v>
      </c>
      <c r="W1054" s="119">
        <v>0.002657118240</v>
      </c>
      <c r="X1054" s="119">
        <v>0.1882897164</v>
      </c>
      <c r="Y1054" s="119">
        <v>0.002487399250</v>
      </c>
      <c r="Z1054" s="122">
        <v>-0.246100906</v>
      </c>
      <c r="AA1054" s="12"/>
    </row>
    <row r="1055" ht="12.75" customHeight="1">
      <c r="A1055" t="s" s="117">
        <v>2235</v>
      </c>
      <c r="B1055" t="s" s="123">
        <v>2236</v>
      </c>
      <c r="C1055" t="s" s="123">
        <v>2152</v>
      </c>
      <c r="D1055" t="s" s="123">
        <v>251</v>
      </c>
      <c r="E1055" s="124">
        <v>1.044275514132</v>
      </c>
      <c r="F1055" s="124">
        <v>0</v>
      </c>
      <c r="G1055" s="124">
        <v>1.044275514132</v>
      </c>
      <c r="H1055" s="124">
        <v>10.4591</v>
      </c>
      <c r="I1055" s="125">
        <v>100</v>
      </c>
      <c r="J1055" s="121">
        <v>0.88678333</v>
      </c>
      <c r="K1055" s="124">
        <v>0.88678333</v>
      </c>
      <c r="L1055" s="121">
        <v>0.207942889</v>
      </c>
      <c r="M1055" s="124">
        <v>0.056481693</v>
      </c>
      <c r="N1055" s="124">
        <v>0.151461196</v>
      </c>
      <c r="O1055" s="121">
        <v>0</v>
      </c>
      <c r="P1055" s="124">
        <v>0</v>
      </c>
      <c r="Q1055" s="124">
        <v>0</v>
      </c>
      <c r="R1055" s="124">
        <v>0</v>
      </c>
      <c r="S1055" s="124">
        <v>0</v>
      </c>
      <c r="T1055" s="124">
        <v>0</v>
      </c>
      <c r="U1055" s="121">
        <v>-0.050450704868</v>
      </c>
      <c r="V1055" s="124">
        <v>0.051615996520</v>
      </c>
      <c r="W1055" s="124">
        <v>0.004205280620</v>
      </c>
      <c r="X1055" s="124">
        <v>0.296570945</v>
      </c>
      <c r="Y1055" s="124">
        <v>0.003741460992</v>
      </c>
      <c r="Z1055" s="126">
        <v>-0.406584388</v>
      </c>
      <c r="AA1055" s="12"/>
    </row>
    <row r="1056" ht="12.75" customHeight="1">
      <c r="A1056" t="s" s="117">
        <v>2237</v>
      </c>
      <c r="B1056" t="s" s="118">
        <v>2238</v>
      </c>
      <c r="C1056" t="s" s="118">
        <v>2152</v>
      </c>
      <c r="D1056" t="s" s="118">
        <v>251</v>
      </c>
      <c r="E1056" s="119">
        <v>1.305313628696</v>
      </c>
      <c r="F1056" s="119">
        <v>0</v>
      </c>
      <c r="G1056" s="119">
        <v>1.305313628696</v>
      </c>
      <c r="H1056" s="119">
        <v>13.1004</v>
      </c>
      <c r="I1056" s="120">
        <v>100</v>
      </c>
      <c r="J1056" s="121">
        <v>1.1495681</v>
      </c>
      <c r="K1056" s="119">
        <v>1.1495681</v>
      </c>
      <c r="L1056" s="121">
        <v>0.246103914</v>
      </c>
      <c r="M1056" s="119">
        <v>0.07427449999999999</v>
      </c>
      <c r="N1056" s="119">
        <v>0.171829414</v>
      </c>
      <c r="O1056" s="121">
        <v>0</v>
      </c>
      <c r="P1056" s="119">
        <v>0</v>
      </c>
      <c r="Q1056" s="119">
        <v>0</v>
      </c>
      <c r="R1056" s="119">
        <v>0</v>
      </c>
      <c r="S1056" s="119">
        <v>0</v>
      </c>
      <c r="T1056" s="119">
        <v>0</v>
      </c>
      <c r="U1056" s="121">
        <v>-0.0903583853040001</v>
      </c>
      <c r="V1056" s="119">
        <v>0.051615996520</v>
      </c>
      <c r="W1056" s="119">
        <v>0.0054478839</v>
      </c>
      <c r="X1056" s="119">
        <v>0.383395659</v>
      </c>
      <c r="Y1056" s="119">
        <v>0.004762603276</v>
      </c>
      <c r="Z1056" s="122">
        <v>-0.535580528</v>
      </c>
      <c r="AA1056" s="12"/>
    </row>
    <row r="1057" ht="12.75" customHeight="1">
      <c r="A1057" t="s" s="117">
        <v>2239</v>
      </c>
      <c r="B1057" t="s" s="123">
        <v>2240</v>
      </c>
      <c r="C1057" t="s" s="123">
        <v>2152</v>
      </c>
      <c r="D1057" t="s" s="123">
        <v>251</v>
      </c>
      <c r="E1057" s="124">
        <v>1.996879885844</v>
      </c>
      <c r="F1057" s="124">
        <v>0</v>
      </c>
      <c r="G1057" s="124">
        <v>1.996879885844</v>
      </c>
      <c r="H1057" s="124">
        <v>19.9922</v>
      </c>
      <c r="I1057" s="125">
        <v>100</v>
      </c>
      <c r="J1057" s="121">
        <v>1.79205926</v>
      </c>
      <c r="K1057" s="124">
        <v>1.79205926</v>
      </c>
      <c r="L1057" s="121">
        <v>0.386016658</v>
      </c>
      <c r="M1057" s="124">
        <v>0.115232294</v>
      </c>
      <c r="N1057" s="124">
        <v>0.270784364</v>
      </c>
      <c r="O1057" s="121">
        <v>0</v>
      </c>
      <c r="P1057" s="124">
        <v>0</v>
      </c>
      <c r="Q1057" s="124">
        <v>0</v>
      </c>
      <c r="R1057" s="124">
        <v>0</v>
      </c>
      <c r="S1057" s="124">
        <v>0</v>
      </c>
      <c r="T1057" s="124">
        <v>0</v>
      </c>
      <c r="U1057" s="121">
        <v>-0.181196032156</v>
      </c>
      <c r="V1057" s="124">
        <v>0.0661099444</v>
      </c>
      <c r="W1057" s="124">
        <v>0.0082633358</v>
      </c>
      <c r="X1057" s="124">
        <v>0.580355828</v>
      </c>
      <c r="Y1057" s="124">
        <v>0.007059345644</v>
      </c>
      <c r="Z1057" s="126">
        <v>-0.842984486</v>
      </c>
      <c r="AA1057" s="12"/>
    </row>
    <row r="1058" ht="12.75" customHeight="1">
      <c r="A1058" t="s" s="117">
        <v>2241</v>
      </c>
      <c r="B1058" t="s" s="118">
        <v>2242</v>
      </c>
      <c r="C1058" t="s" s="118">
        <v>2152</v>
      </c>
      <c r="D1058" t="s" s="118">
        <v>251</v>
      </c>
      <c r="E1058" s="119">
        <v>8.481342632920001</v>
      </c>
      <c r="F1058" s="119">
        <v>0</v>
      </c>
      <c r="G1058" s="119">
        <v>8.481342632920001</v>
      </c>
      <c r="H1058" s="119">
        <v>77.09099999999999</v>
      </c>
      <c r="I1058" s="120">
        <v>50</v>
      </c>
      <c r="J1058" s="121">
        <v>3.5889806</v>
      </c>
      <c r="K1058" s="119">
        <v>3.5889806</v>
      </c>
      <c r="L1058" s="121">
        <v>1.13976492</v>
      </c>
      <c r="M1058" s="119">
        <v>0.71224874</v>
      </c>
      <c r="N1058" s="119">
        <v>0.42751618</v>
      </c>
      <c r="O1058" s="121">
        <v>0</v>
      </c>
      <c r="P1058" s="119">
        <v>0</v>
      </c>
      <c r="Q1058" s="119">
        <v>0</v>
      </c>
      <c r="R1058" s="119">
        <v>0</v>
      </c>
      <c r="S1058" s="119">
        <v>0</v>
      </c>
      <c r="T1058" s="119">
        <v>0</v>
      </c>
      <c r="U1058" s="121">
        <v>3.752597112920</v>
      </c>
      <c r="V1058" s="119">
        <v>0.2311022236</v>
      </c>
      <c r="W1058" s="119">
        <v>0.046660827</v>
      </c>
      <c r="X1058" s="119">
        <v>3.26508331</v>
      </c>
      <c r="Y1058" s="119">
        <v>0.037848872320</v>
      </c>
      <c r="Z1058" s="122">
        <v>0.17190188</v>
      </c>
      <c r="AA1058" s="12"/>
    </row>
    <row r="1059" ht="12.75" customHeight="1">
      <c r="A1059" t="s" s="117">
        <v>2243</v>
      </c>
      <c r="B1059" t="s" s="123">
        <v>2244</v>
      </c>
      <c r="C1059" t="s" s="123">
        <v>2152</v>
      </c>
      <c r="D1059" t="s" s="123">
        <v>251</v>
      </c>
      <c r="E1059" s="124">
        <v>5.006629006724</v>
      </c>
      <c r="F1059" s="124">
        <v>0</v>
      </c>
      <c r="G1059" s="124">
        <v>5.006629006724</v>
      </c>
      <c r="H1059" s="124">
        <v>36.4011</v>
      </c>
      <c r="I1059" s="125">
        <v>45</v>
      </c>
      <c r="J1059" s="121">
        <v>6.65973284</v>
      </c>
      <c r="K1059" s="124">
        <v>6.65973284</v>
      </c>
      <c r="L1059" s="121">
        <v>0.65380077</v>
      </c>
      <c r="M1059" s="124">
        <v>0.352905606</v>
      </c>
      <c r="N1059" s="124">
        <v>0.300895164</v>
      </c>
      <c r="O1059" s="121">
        <v>0</v>
      </c>
      <c r="P1059" s="124">
        <v>0</v>
      </c>
      <c r="Q1059" s="124">
        <v>0</v>
      </c>
      <c r="R1059" s="124">
        <v>0</v>
      </c>
      <c r="S1059" s="124">
        <v>0</v>
      </c>
      <c r="T1059" s="124">
        <v>0</v>
      </c>
      <c r="U1059" s="121">
        <v>-2.306904603276</v>
      </c>
      <c r="V1059" s="124">
        <v>0.072038297520</v>
      </c>
      <c r="W1059" s="124">
        <v>0.0280482826</v>
      </c>
      <c r="X1059" s="124">
        <v>0.803396966</v>
      </c>
      <c r="Y1059" s="124">
        <v>0.006868862604</v>
      </c>
      <c r="Z1059" s="126">
        <v>-3.217257012</v>
      </c>
      <c r="AA1059" s="12"/>
    </row>
    <row r="1060" ht="12.75" customHeight="1">
      <c r="A1060" t="s" s="117">
        <v>2245</v>
      </c>
      <c r="B1060" t="s" s="118">
        <v>2246</v>
      </c>
      <c r="C1060" t="s" s="118">
        <v>2152</v>
      </c>
      <c r="D1060" t="s" s="118">
        <v>251</v>
      </c>
      <c r="E1060" s="119">
        <v>4.452249292260</v>
      </c>
      <c r="F1060" s="119">
        <v>0</v>
      </c>
      <c r="G1060" s="119">
        <v>4.452249292260</v>
      </c>
      <c r="H1060" s="119">
        <v>45.061</v>
      </c>
      <c r="I1060" s="120">
        <v>100</v>
      </c>
      <c r="J1060" s="121">
        <v>4.0105758</v>
      </c>
      <c r="K1060" s="119">
        <v>4.0105758</v>
      </c>
      <c r="L1060" s="121">
        <v>0.494902874</v>
      </c>
      <c r="M1060" s="119">
        <v>0.233031988</v>
      </c>
      <c r="N1060" s="119">
        <v>0.261870886</v>
      </c>
      <c r="O1060" s="121">
        <v>0</v>
      </c>
      <c r="P1060" s="119">
        <v>0</v>
      </c>
      <c r="Q1060" s="119">
        <v>0</v>
      </c>
      <c r="R1060" s="119">
        <v>0</v>
      </c>
      <c r="S1060" s="119">
        <v>0</v>
      </c>
      <c r="T1060" s="119">
        <v>0</v>
      </c>
      <c r="U1060" s="121">
        <v>-0.0532293817399998</v>
      </c>
      <c r="V1060" s="119">
        <v>0.070641943640</v>
      </c>
      <c r="W1060" s="119">
        <v>0.0163986194</v>
      </c>
      <c r="X1060" s="119">
        <v>1.176298284</v>
      </c>
      <c r="Y1060" s="119">
        <v>0.012922871220</v>
      </c>
      <c r="Z1060" s="122">
        <v>-1.3294911</v>
      </c>
      <c r="AA1060" s="12"/>
    </row>
    <row r="1061" ht="12.75" customHeight="1">
      <c r="A1061" t="s" s="117">
        <v>2247</v>
      </c>
      <c r="B1061" t="s" s="123">
        <v>2248</v>
      </c>
      <c r="C1061" t="s" s="123">
        <v>2152</v>
      </c>
      <c r="D1061" t="s" s="123">
        <v>251</v>
      </c>
      <c r="E1061" s="124">
        <v>8.452573598940001</v>
      </c>
      <c r="F1061" s="124">
        <v>0</v>
      </c>
      <c r="G1061" s="124">
        <v>8.452573598940001</v>
      </c>
      <c r="H1061" s="124">
        <v>85.20099999999999</v>
      </c>
      <c r="I1061" s="125">
        <v>100</v>
      </c>
      <c r="J1061" s="121">
        <v>8.4728285</v>
      </c>
      <c r="K1061" s="124">
        <v>8.4728285</v>
      </c>
      <c r="L1061" s="121">
        <v>1.09956071</v>
      </c>
      <c r="M1061" s="124">
        <v>0.49660078</v>
      </c>
      <c r="N1061" s="124">
        <v>0.60295993</v>
      </c>
      <c r="O1061" s="121">
        <v>0</v>
      </c>
      <c r="P1061" s="124">
        <v>0</v>
      </c>
      <c r="Q1061" s="124">
        <v>0</v>
      </c>
      <c r="R1061" s="124">
        <v>0</v>
      </c>
      <c r="S1061" s="124">
        <v>0</v>
      </c>
      <c r="T1061" s="124">
        <v>0</v>
      </c>
      <c r="U1061" s="121">
        <v>-1.119815611060</v>
      </c>
      <c r="V1061" s="124">
        <v>0.1587734048</v>
      </c>
      <c r="W1061" s="124">
        <v>0.0377211194</v>
      </c>
      <c r="X1061" s="124">
        <v>2.68208416</v>
      </c>
      <c r="Y1061" s="124">
        <v>0.028953384740</v>
      </c>
      <c r="Z1061" s="126">
        <v>-4.02734768</v>
      </c>
      <c r="AA1061" s="12"/>
    </row>
    <row r="1062" ht="12.75" customHeight="1">
      <c r="A1062" t="s" s="117">
        <v>2249</v>
      </c>
      <c r="B1062" t="s" s="118">
        <v>2250</v>
      </c>
      <c r="C1062" t="s" s="118">
        <v>2152</v>
      </c>
      <c r="D1062" t="s" s="118">
        <v>251</v>
      </c>
      <c r="E1062" s="119">
        <v>18.099625359360</v>
      </c>
      <c r="F1062" s="119">
        <v>0</v>
      </c>
      <c r="G1062" s="119">
        <v>18.099625359360</v>
      </c>
      <c r="H1062" s="119">
        <v>181.573</v>
      </c>
      <c r="I1062" s="120">
        <v>100</v>
      </c>
      <c r="J1062" s="121">
        <v>18.2470287</v>
      </c>
      <c r="K1062" s="119">
        <v>18.2470287</v>
      </c>
      <c r="L1062" s="121">
        <v>2.39639945</v>
      </c>
      <c r="M1062" s="119">
        <v>1.21784018</v>
      </c>
      <c r="N1062" s="119">
        <v>1.17855927</v>
      </c>
      <c r="O1062" s="121">
        <v>0</v>
      </c>
      <c r="P1062" s="119">
        <v>0</v>
      </c>
      <c r="Q1062" s="119">
        <v>0</v>
      </c>
      <c r="R1062" s="119">
        <v>0</v>
      </c>
      <c r="S1062" s="119">
        <v>0</v>
      </c>
      <c r="T1062" s="119">
        <v>0</v>
      </c>
      <c r="U1062" s="121">
        <v>-2.543802790640</v>
      </c>
      <c r="V1062" s="119">
        <v>0.2828552492</v>
      </c>
      <c r="W1062" s="119">
        <v>0.084168482</v>
      </c>
      <c r="X1062" s="119">
        <v>5.92091</v>
      </c>
      <c r="Y1062" s="119">
        <v>0.065926758160</v>
      </c>
      <c r="Z1062" s="122">
        <v>-8.89766328</v>
      </c>
      <c r="AA1062" s="12"/>
    </row>
    <row r="1063" ht="12.75" customHeight="1">
      <c r="A1063" t="s" s="117">
        <v>2251</v>
      </c>
      <c r="B1063" t="s" s="123">
        <v>2252</v>
      </c>
      <c r="C1063" t="s" s="123">
        <v>374</v>
      </c>
      <c r="D1063" t="s" s="123">
        <v>310</v>
      </c>
      <c r="E1063" s="124">
        <v>2612.692736410570</v>
      </c>
      <c r="F1063" s="124">
        <v>1128.802644434580</v>
      </c>
      <c r="G1063" s="124">
        <v>3741.495380845150</v>
      </c>
      <c r="H1063" s="124">
        <v>29602.9521944113</v>
      </c>
      <c r="I1063" s="125">
        <v>100</v>
      </c>
      <c r="J1063" s="121">
        <v>3202.191983811160</v>
      </c>
      <c r="K1063" s="124">
        <v>3202.191983811160</v>
      </c>
      <c r="L1063" s="121">
        <v>251.719753421670</v>
      </c>
      <c r="M1063" s="124">
        <v>126.775708540792</v>
      </c>
      <c r="N1063" s="124">
        <v>124.944044880878</v>
      </c>
      <c r="O1063" s="121">
        <v>80.4080232</v>
      </c>
      <c r="P1063" s="124">
        <v>80.4080232</v>
      </c>
      <c r="Q1063" s="124">
        <v>0</v>
      </c>
      <c r="R1063" s="124">
        <v>0</v>
      </c>
      <c r="S1063" s="124">
        <v>0</v>
      </c>
      <c r="T1063" s="124">
        <v>0</v>
      </c>
      <c r="U1063" s="121">
        <v>-921.627024022258</v>
      </c>
      <c r="V1063" s="124">
        <v>9.250937545839999</v>
      </c>
      <c r="W1063" s="124">
        <v>2.30575260186359</v>
      </c>
      <c r="X1063" s="124">
        <v>190.451491577132</v>
      </c>
      <c r="Y1063" s="124">
        <v>26.347389775645</v>
      </c>
      <c r="Z1063" s="126">
        <v>-1149.982595522740</v>
      </c>
      <c r="AA1063" s="12"/>
    </row>
    <row r="1064" ht="12.75" customHeight="1">
      <c r="A1064" t="s" s="117">
        <v>2253</v>
      </c>
      <c r="B1064" t="s" s="118">
        <v>2252</v>
      </c>
      <c r="C1064" t="s" s="118">
        <v>374</v>
      </c>
      <c r="D1064" t="s" s="118">
        <v>310</v>
      </c>
      <c r="E1064" s="119">
        <v>3912.697302923280</v>
      </c>
      <c r="F1064" s="119">
        <v>1701.949650722980</v>
      </c>
      <c r="G1064" s="119">
        <v>5614.646953646260</v>
      </c>
      <c r="H1064" s="119">
        <v>45598.9072206705</v>
      </c>
      <c r="I1064" s="120">
        <v>100</v>
      </c>
      <c r="J1064" s="121">
        <v>4845.082166433240</v>
      </c>
      <c r="K1064" s="119">
        <v>4845.082166433240</v>
      </c>
      <c r="L1064" s="121">
        <v>383.806784757475</v>
      </c>
      <c r="M1064" s="119">
        <v>203.217401671395</v>
      </c>
      <c r="N1064" s="119">
        <v>180.589383086080</v>
      </c>
      <c r="O1064" s="121">
        <v>80.4080232</v>
      </c>
      <c r="P1064" s="119">
        <v>80.4080232</v>
      </c>
      <c r="Q1064" s="119">
        <v>0</v>
      </c>
      <c r="R1064" s="119">
        <v>0</v>
      </c>
      <c r="S1064" s="119">
        <v>0</v>
      </c>
      <c r="T1064" s="119">
        <v>0</v>
      </c>
      <c r="U1064" s="121">
        <v>-1396.599671467440</v>
      </c>
      <c r="V1064" s="119">
        <v>9.250937545839999</v>
      </c>
      <c r="W1064" s="119">
        <v>3.71861251095772</v>
      </c>
      <c r="X1064" s="119">
        <v>308.317646138231</v>
      </c>
      <c r="Y1064" s="119">
        <v>42.581106392856</v>
      </c>
      <c r="Z1064" s="122">
        <v>-1760.467974055320</v>
      </c>
      <c r="AA1064" s="12"/>
    </row>
    <row r="1065" ht="12.75" customHeight="1">
      <c r="A1065" t="s" s="117">
        <v>2254</v>
      </c>
      <c r="B1065" t="s" s="123">
        <v>2252</v>
      </c>
      <c r="C1065" t="s" s="123">
        <v>374</v>
      </c>
      <c r="D1065" t="s" s="123">
        <v>310</v>
      </c>
      <c r="E1065" s="124">
        <v>6068.171098516350</v>
      </c>
      <c r="F1065" s="124">
        <v>3119.925785439040</v>
      </c>
      <c r="G1065" s="124">
        <v>9188.096883955390</v>
      </c>
      <c r="H1065" s="124">
        <v>69198.2292086746</v>
      </c>
      <c r="I1065" s="125">
        <v>100</v>
      </c>
      <c r="J1065" s="121">
        <v>9930.889873743630</v>
      </c>
      <c r="K1065" s="124">
        <v>9930.889873743630</v>
      </c>
      <c r="L1065" s="121">
        <v>406.462287076311</v>
      </c>
      <c r="M1065" s="124">
        <v>86.24963689577029</v>
      </c>
      <c r="N1065" s="124">
        <v>320.212650180541</v>
      </c>
      <c r="O1065" s="121">
        <v>13.2627808593444</v>
      </c>
      <c r="P1065" s="124">
        <v>10.2804302295444</v>
      </c>
      <c r="Q1065" s="124">
        <v>2.9823506298</v>
      </c>
      <c r="R1065" s="124">
        <v>0</v>
      </c>
      <c r="S1065" s="124">
        <v>0</v>
      </c>
      <c r="T1065" s="124">
        <v>0</v>
      </c>
      <c r="U1065" s="121">
        <v>-4282.443843162930</v>
      </c>
      <c r="V1065" s="124">
        <v>9.250937545839999</v>
      </c>
      <c r="W1065" s="124">
        <v>0.661688607515785</v>
      </c>
      <c r="X1065" s="124">
        <v>35.3699251134461</v>
      </c>
      <c r="Y1065" s="124">
        <v>3.854711935018</v>
      </c>
      <c r="Z1065" s="126">
        <v>-4331.581106364750</v>
      </c>
      <c r="AA1065" s="12"/>
    </row>
    <row r="1066" ht="12.75" customHeight="1">
      <c r="A1066" t="s" s="117">
        <v>2255</v>
      </c>
      <c r="B1066" t="s" s="118">
        <v>2252</v>
      </c>
      <c r="C1066" t="s" s="118">
        <v>374</v>
      </c>
      <c r="D1066" t="s" s="118">
        <v>310</v>
      </c>
      <c r="E1066" s="119">
        <v>8729.489772063760</v>
      </c>
      <c r="F1066" s="119">
        <v>4516.558307732750</v>
      </c>
      <c r="G1066" s="119">
        <v>13246.0480797965</v>
      </c>
      <c r="H1066" s="119">
        <v>100229.664568887</v>
      </c>
      <c r="I1066" s="120">
        <v>100</v>
      </c>
      <c r="J1066" s="121">
        <v>14407.2851864305</v>
      </c>
      <c r="K1066" s="119">
        <v>14407.2851864305</v>
      </c>
      <c r="L1066" s="121">
        <v>581.225024204738</v>
      </c>
      <c r="M1066" s="119">
        <v>125.416988898320</v>
      </c>
      <c r="N1066" s="119">
        <v>455.808035306417</v>
      </c>
      <c r="O1066" s="121">
        <v>13.2627808593444</v>
      </c>
      <c r="P1066" s="119">
        <v>10.2804302295444</v>
      </c>
      <c r="Q1066" s="119">
        <v>2.9823506298</v>
      </c>
      <c r="R1066" s="119">
        <v>0</v>
      </c>
      <c r="S1066" s="119">
        <v>0</v>
      </c>
      <c r="T1066" s="119">
        <v>0</v>
      </c>
      <c r="U1066" s="121">
        <v>-6272.283219430830</v>
      </c>
      <c r="V1066" s="119">
        <v>9.250937545839999</v>
      </c>
      <c r="W1066" s="119">
        <v>0.953179603825585</v>
      </c>
      <c r="X1066" s="119">
        <v>37.695581251592</v>
      </c>
      <c r="Y1066" s="119">
        <v>5.521070973662</v>
      </c>
      <c r="Z1066" s="122">
        <v>-6325.703988805750</v>
      </c>
      <c r="AA1066" s="12"/>
    </row>
    <row r="1067" ht="12.75" customHeight="1">
      <c r="A1067" t="s" s="117">
        <v>2256</v>
      </c>
      <c r="B1067" t="s" s="123">
        <v>2252</v>
      </c>
      <c r="C1067" t="s" s="123">
        <v>374</v>
      </c>
      <c r="D1067" t="s" s="123">
        <v>310</v>
      </c>
      <c r="E1067" s="124">
        <v>10604.2614678307</v>
      </c>
      <c r="F1067" s="124">
        <v>3370.798038596870</v>
      </c>
      <c r="G1067" s="124">
        <v>13975.0595064276</v>
      </c>
      <c r="H1067" s="124">
        <v>115605.693815215</v>
      </c>
      <c r="I1067" s="125">
        <v>100</v>
      </c>
      <c r="J1067" s="121">
        <v>8264.849945855440</v>
      </c>
      <c r="K1067" s="124">
        <v>8264.849945855440</v>
      </c>
      <c r="L1067" s="121">
        <v>385.155331299515</v>
      </c>
      <c r="M1067" s="124">
        <v>41.7279351459825</v>
      </c>
      <c r="N1067" s="124">
        <v>343.427396153532</v>
      </c>
      <c r="O1067" s="121">
        <v>0</v>
      </c>
      <c r="P1067" s="124">
        <v>0</v>
      </c>
      <c r="Q1067" s="124">
        <v>0</v>
      </c>
      <c r="R1067" s="124">
        <v>0</v>
      </c>
      <c r="S1067" s="124">
        <v>0</v>
      </c>
      <c r="T1067" s="124">
        <v>0</v>
      </c>
      <c r="U1067" s="121">
        <v>1954.256190675760</v>
      </c>
      <c r="V1067" s="124">
        <v>9.250937545839999</v>
      </c>
      <c r="W1067" s="124">
        <v>0.80826040141615</v>
      </c>
      <c r="X1067" s="124">
        <v>2575.535300703550</v>
      </c>
      <c r="Y1067" s="124">
        <v>0.393239705550</v>
      </c>
      <c r="Z1067" s="126">
        <v>-631.731547680597</v>
      </c>
      <c r="AA1067" s="12"/>
    </row>
    <row r="1068" ht="12.75" customHeight="1">
      <c r="A1068" t="s" s="117">
        <v>2257</v>
      </c>
      <c r="B1068" t="s" s="118">
        <v>2252</v>
      </c>
      <c r="C1068" t="s" s="118">
        <v>374</v>
      </c>
      <c r="D1068" t="s" s="118">
        <v>310</v>
      </c>
      <c r="E1068" s="119">
        <v>17008.4178651444</v>
      </c>
      <c r="F1068" s="119">
        <v>5395.621113484240</v>
      </c>
      <c r="G1068" s="119">
        <v>22404.0389786286</v>
      </c>
      <c r="H1068" s="119">
        <v>186009.241174514</v>
      </c>
      <c r="I1068" s="120">
        <v>100</v>
      </c>
      <c r="J1068" s="121">
        <v>13232.8993241541</v>
      </c>
      <c r="K1068" s="119">
        <v>13232.8993241541</v>
      </c>
      <c r="L1068" s="121">
        <v>605.278009550516</v>
      </c>
      <c r="M1068" s="119">
        <v>66.1666821940575</v>
      </c>
      <c r="N1068" s="119">
        <v>539.111327356458</v>
      </c>
      <c r="O1068" s="121">
        <v>0</v>
      </c>
      <c r="P1068" s="119">
        <v>0</v>
      </c>
      <c r="Q1068" s="119">
        <v>0</v>
      </c>
      <c r="R1068" s="119">
        <v>0</v>
      </c>
      <c r="S1068" s="119">
        <v>0</v>
      </c>
      <c r="T1068" s="119">
        <v>0</v>
      </c>
      <c r="U1068" s="121">
        <v>3170.240531439710</v>
      </c>
      <c r="V1068" s="119">
        <v>9.250937545839999</v>
      </c>
      <c r="W1068" s="119">
        <v>1.29541698536205</v>
      </c>
      <c r="X1068" s="119">
        <v>4136.024872500430</v>
      </c>
      <c r="Y1068" s="119">
        <v>0.654436202150</v>
      </c>
      <c r="Z1068" s="122">
        <v>-976.9851317940741</v>
      </c>
      <c r="AA1068" s="12"/>
    </row>
    <row r="1069" ht="12.75" customHeight="1">
      <c r="A1069" t="s" s="117">
        <v>2258</v>
      </c>
      <c r="B1069" t="s" s="123">
        <v>2252</v>
      </c>
      <c r="C1069" t="s" s="123">
        <v>374</v>
      </c>
      <c r="D1069" t="s" s="123">
        <v>310</v>
      </c>
      <c r="E1069" s="124">
        <v>14369.4444160704</v>
      </c>
      <c r="F1069" s="124">
        <v>5258.794027136530</v>
      </c>
      <c r="G1069" s="124">
        <v>19628.2384432069</v>
      </c>
      <c r="H1069" s="124">
        <v>149703.065571303</v>
      </c>
      <c r="I1069" s="125">
        <v>100</v>
      </c>
      <c r="J1069" s="121">
        <v>14221.5537273446</v>
      </c>
      <c r="K1069" s="124">
        <v>14221.5537273446</v>
      </c>
      <c r="L1069" s="121">
        <v>611.669311617685</v>
      </c>
      <c r="M1069" s="124">
        <v>86.3479054010925</v>
      </c>
      <c r="N1069" s="124">
        <v>525.321406216593</v>
      </c>
      <c r="O1069" s="121">
        <v>0</v>
      </c>
      <c r="P1069" s="124">
        <v>0</v>
      </c>
      <c r="Q1069" s="124">
        <v>0</v>
      </c>
      <c r="R1069" s="124">
        <v>0</v>
      </c>
      <c r="S1069" s="124">
        <v>0</v>
      </c>
      <c r="T1069" s="124">
        <v>0</v>
      </c>
      <c r="U1069" s="121">
        <v>-463.778622891888</v>
      </c>
      <c r="V1069" s="124">
        <v>9.250937545839999</v>
      </c>
      <c r="W1069" s="124">
        <v>1.15362167882648</v>
      </c>
      <c r="X1069" s="124">
        <v>2683.562683372210</v>
      </c>
      <c r="Y1069" s="124">
        <v>2.122445677016</v>
      </c>
      <c r="Z1069" s="126">
        <v>-3159.868311165780</v>
      </c>
      <c r="AA1069" s="12"/>
    </row>
    <row r="1070" ht="12.75" customHeight="1">
      <c r="A1070" t="s" s="117">
        <v>2259</v>
      </c>
      <c r="B1070" t="s" s="118">
        <v>2252</v>
      </c>
      <c r="C1070" t="s" s="118">
        <v>374</v>
      </c>
      <c r="D1070" t="s" s="118">
        <v>310</v>
      </c>
      <c r="E1070" s="119">
        <v>30477.2589934638</v>
      </c>
      <c r="F1070" s="119">
        <v>10967.755278279</v>
      </c>
      <c r="G1070" s="119">
        <v>41445.0142717428</v>
      </c>
      <c r="H1070" s="119">
        <v>317676.760214846</v>
      </c>
      <c r="I1070" s="120">
        <v>100</v>
      </c>
      <c r="J1070" s="121">
        <v>29347.234201985</v>
      </c>
      <c r="K1070" s="119">
        <v>29347.234201985</v>
      </c>
      <c r="L1070" s="121">
        <v>1249.435823274580</v>
      </c>
      <c r="M1070" s="119">
        <v>173.435742303068</v>
      </c>
      <c r="N1070" s="119">
        <v>1076.000080971510</v>
      </c>
      <c r="O1070" s="121">
        <v>0</v>
      </c>
      <c r="P1070" s="119">
        <v>0</v>
      </c>
      <c r="Q1070" s="119">
        <v>0</v>
      </c>
      <c r="R1070" s="119">
        <v>0</v>
      </c>
      <c r="S1070" s="119">
        <v>0</v>
      </c>
      <c r="T1070" s="119">
        <v>0</v>
      </c>
      <c r="U1070" s="121">
        <v>-119.411031795709</v>
      </c>
      <c r="V1070" s="119">
        <v>9.250937545839999</v>
      </c>
      <c r="W1070" s="119">
        <v>2.40566903033922</v>
      </c>
      <c r="X1070" s="119">
        <v>5947.1972035416</v>
      </c>
      <c r="Y1070" s="119">
        <v>3.658972821185</v>
      </c>
      <c r="Z1070" s="122">
        <v>-6081.923814734670</v>
      </c>
      <c r="AA1070" s="12"/>
    </row>
    <row r="1071" ht="12.75" customHeight="1">
      <c r="A1071" t="s" s="117">
        <v>2260</v>
      </c>
      <c r="B1071" t="s" s="123">
        <v>2261</v>
      </c>
      <c r="C1071" t="s" s="123">
        <v>247</v>
      </c>
      <c r="D1071" t="s" s="123">
        <v>310</v>
      </c>
      <c r="E1071" s="124">
        <v>5.82687578550077</v>
      </c>
      <c r="F1071" s="124">
        <v>2.09060836004481</v>
      </c>
      <c r="G1071" s="124">
        <v>7.91748414554558</v>
      </c>
      <c r="H1071" s="124">
        <v>39.5272298527466</v>
      </c>
      <c r="I1071" s="125">
        <v>25</v>
      </c>
      <c r="J1071" s="121">
        <v>6.366916741980</v>
      </c>
      <c r="K1071" s="124">
        <v>6.366916741980</v>
      </c>
      <c r="L1071" s="121">
        <v>0.543344905154888</v>
      </c>
      <c r="M1071" s="124">
        <v>0.345456978330</v>
      </c>
      <c r="N1071" s="124">
        <v>0.197887926824888</v>
      </c>
      <c r="O1071" s="121">
        <v>0</v>
      </c>
      <c r="P1071" s="124">
        <v>0</v>
      </c>
      <c r="Q1071" s="124">
        <v>0</v>
      </c>
      <c r="R1071" s="124">
        <v>0</v>
      </c>
      <c r="S1071" s="124">
        <v>0</v>
      </c>
      <c r="T1071" s="124">
        <v>0</v>
      </c>
      <c r="U1071" s="121">
        <v>-1.08338586163411</v>
      </c>
      <c r="V1071" s="124">
        <v>0.020963966538</v>
      </c>
      <c r="W1071" s="124">
        <v>0.0003614849372345</v>
      </c>
      <c r="X1071" s="124">
        <v>0.036936224423685</v>
      </c>
      <c r="Y1071" s="124">
        <v>0.00017093353785</v>
      </c>
      <c r="Z1071" s="126">
        <v>-1.14181847107088</v>
      </c>
      <c r="AA1071" s="12"/>
    </row>
    <row r="1072" ht="12.75" customHeight="1">
      <c r="A1072" t="s" s="117">
        <v>2262</v>
      </c>
      <c r="B1072" t="s" s="118">
        <v>2263</v>
      </c>
      <c r="C1072" t="s" s="118">
        <v>2152</v>
      </c>
      <c r="D1072" t="s" s="118">
        <v>251</v>
      </c>
      <c r="E1072" s="119">
        <v>7.02225487737837</v>
      </c>
      <c r="F1072" s="119">
        <v>0</v>
      </c>
      <c r="G1072" s="119">
        <v>7.02225487737837</v>
      </c>
      <c r="H1072" s="119">
        <v>62.195157834908</v>
      </c>
      <c r="I1072" s="120">
        <v>100</v>
      </c>
      <c r="J1072" s="121">
        <v>3.078244440767</v>
      </c>
      <c r="K1072" s="119">
        <v>3.078244440767</v>
      </c>
      <c r="L1072" s="121">
        <v>2.02624759282809</v>
      </c>
      <c r="M1072" s="119">
        <v>1.81453986461571</v>
      </c>
      <c r="N1072" s="119">
        <v>0.211707728212381</v>
      </c>
      <c r="O1072" s="121">
        <v>0</v>
      </c>
      <c r="P1072" s="119">
        <v>0</v>
      </c>
      <c r="Q1072" s="119">
        <v>0</v>
      </c>
      <c r="R1072" s="119">
        <v>0</v>
      </c>
      <c r="S1072" s="119">
        <v>0</v>
      </c>
      <c r="T1072" s="119">
        <v>0</v>
      </c>
      <c r="U1072" s="121">
        <v>1.91776284378328</v>
      </c>
      <c r="V1072" s="119">
        <v>0.391151253704979</v>
      </c>
      <c r="W1072" s="119">
        <v>1.81453986461571</v>
      </c>
      <c r="X1072" s="119">
        <v>0.34960010406948</v>
      </c>
      <c r="Y1072" s="119">
        <v>0</v>
      </c>
      <c r="Z1072" s="122">
        <v>-0.637528378606895</v>
      </c>
      <c r="AA1072" s="12"/>
    </row>
    <row r="1073" ht="12.75" customHeight="1">
      <c r="A1073" t="s" s="117">
        <v>2264</v>
      </c>
      <c r="B1073" t="s" s="123">
        <v>2265</v>
      </c>
      <c r="C1073" t="s" s="123">
        <v>243</v>
      </c>
      <c r="D1073" t="s" s="123">
        <v>310</v>
      </c>
      <c r="E1073" s="124">
        <v>17.2628886917541</v>
      </c>
      <c r="F1073" s="124">
        <v>5.54326079274226</v>
      </c>
      <c r="G1073" s="124">
        <v>22.8061494844963</v>
      </c>
      <c r="H1073" s="124">
        <v>269.833650358098</v>
      </c>
      <c r="I1073" s="125">
        <v>50</v>
      </c>
      <c r="J1073" s="121">
        <v>13.349587524660</v>
      </c>
      <c r="K1073" s="124">
        <v>13.349587524660</v>
      </c>
      <c r="L1073" s="121">
        <v>1.48263744798179</v>
      </c>
      <c r="M1073" s="124">
        <v>0.042015037905</v>
      </c>
      <c r="N1073" s="124">
        <v>1.44062241007679</v>
      </c>
      <c r="O1073" s="121">
        <v>0.049206737922</v>
      </c>
      <c r="P1073" s="124">
        <v>0.049206737922</v>
      </c>
      <c r="Q1073" s="124">
        <v>0</v>
      </c>
      <c r="R1073" s="124">
        <v>0</v>
      </c>
      <c r="S1073" s="124">
        <v>0</v>
      </c>
      <c r="T1073" s="124">
        <v>0</v>
      </c>
      <c r="U1073" s="121">
        <v>2.38145698119027</v>
      </c>
      <c r="V1073" s="124">
        <v>0.9597847703809</v>
      </c>
      <c r="W1073" s="124">
        <v>0.00078428070756</v>
      </c>
      <c r="X1073" s="124">
        <v>2.635534479924</v>
      </c>
      <c r="Y1073" s="124">
        <v>0</v>
      </c>
      <c r="Z1073" s="126">
        <v>-1.21464654982219</v>
      </c>
      <c r="AA1073" s="12"/>
    </row>
    <row r="1074" ht="12.75" customHeight="1">
      <c r="A1074" t="s" s="117">
        <v>2266</v>
      </c>
      <c r="B1074" t="s" s="118">
        <v>2267</v>
      </c>
      <c r="C1074" t="s" s="118">
        <v>247</v>
      </c>
      <c r="D1074" t="s" s="118">
        <v>310</v>
      </c>
      <c r="E1074" s="119">
        <v>2.62826124520081</v>
      </c>
      <c r="F1074" s="119">
        <v>0.801387865825939</v>
      </c>
      <c r="G1074" s="119">
        <v>3.42964911102675</v>
      </c>
      <c r="H1074" s="119">
        <v>36.6455435223412</v>
      </c>
      <c r="I1074" s="120">
        <v>50</v>
      </c>
      <c r="J1074" s="121">
        <v>1.6807761371765</v>
      </c>
      <c r="K1074" s="119">
        <v>1.6807761371765</v>
      </c>
      <c r="L1074" s="121">
        <v>0.926575692491259</v>
      </c>
      <c r="M1074" s="119">
        <v>0.018790058618625</v>
      </c>
      <c r="N1074" s="119">
        <v>0.907785633872634</v>
      </c>
      <c r="O1074" s="121">
        <v>0</v>
      </c>
      <c r="P1074" s="119">
        <v>0</v>
      </c>
      <c r="Q1074" s="119">
        <v>0</v>
      </c>
      <c r="R1074" s="119">
        <v>0</v>
      </c>
      <c r="S1074" s="119">
        <v>0</v>
      </c>
      <c r="T1074" s="119">
        <v>0</v>
      </c>
      <c r="U1074" s="121">
        <v>0.0209094155330517</v>
      </c>
      <c r="V1074" s="119">
        <v>0.0167711732304</v>
      </c>
      <c r="W1074" s="119">
        <v>9.01922813694001e-07</v>
      </c>
      <c r="X1074" s="119">
        <v>0.047168875117854</v>
      </c>
      <c r="Y1074" s="119">
        <v>0</v>
      </c>
      <c r="Z1074" s="122">
        <v>-0.043031534738016</v>
      </c>
      <c r="AA1074" s="12"/>
    </row>
    <row r="1075" ht="12.75" customHeight="1">
      <c r="A1075" t="s" s="117">
        <v>2268</v>
      </c>
      <c r="B1075" t="s" s="123">
        <v>2269</v>
      </c>
      <c r="C1075" t="s" s="123">
        <v>2152</v>
      </c>
      <c r="D1075" t="s" s="123">
        <v>251</v>
      </c>
      <c r="E1075" s="124">
        <v>0</v>
      </c>
      <c r="F1075" s="124">
        <v>0</v>
      </c>
      <c r="G1075" s="124">
        <v>0</v>
      </c>
      <c r="H1075" s="124">
        <v>0</v>
      </c>
      <c r="I1075" s="125">
        <v>20</v>
      </c>
      <c r="J1075" s="121">
        <v>0</v>
      </c>
      <c r="K1075" s="124">
        <v>0</v>
      </c>
      <c r="L1075" s="121">
        <v>0</v>
      </c>
      <c r="M1075" s="124">
        <v>0</v>
      </c>
      <c r="N1075" s="124">
        <v>0</v>
      </c>
      <c r="O1075" s="121">
        <v>0</v>
      </c>
      <c r="P1075" s="124">
        <v>0</v>
      </c>
      <c r="Q1075" s="124">
        <v>0</v>
      </c>
      <c r="R1075" s="124">
        <v>0</v>
      </c>
      <c r="S1075" s="124">
        <v>0</v>
      </c>
      <c r="T1075" s="124">
        <v>0</v>
      </c>
      <c r="U1075" s="121">
        <v>0</v>
      </c>
      <c r="V1075" s="124">
        <v>0</v>
      </c>
      <c r="W1075" s="124">
        <v>0</v>
      </c>
      <c r="X1075" s="124">
        <v>0</v>
      </c>
      <c r="Y1075" s="124">
        <v>0</v>
      </c>
      <c r="Z1075" s="126">
        <v>0</v>
      </c>
      <c r="AA1075" s="12"/>
    </row>
    <row r="1076" ht="12.75" customHeight="1">
      <c r="A1076" t="s" s="117">
        <v>2270</v>
      </c>
      <c r="B1076" t="s" s="118">
        <v>2271</v>
      </c>
      <c r="C1076" t="s" s="118">
        <v>2152</v>
      </c>
      <c r="D1076" t="s" s="118">
        <v>251</v>
      </c>
      <c r="E1076" s="119">
        <v>0</v>
      </c>
      <c r="F1076" s="119">
        <v>0</v>
      </c>
      <c r="G1076" s="119">
        <v>0</v>
      </c>
      <c r="H1076" s="119">
        <v>0</v>
      </c>
      <c r="I1076" s="120">
        <v>20</v>
      </c>
      <c r="J1076" s="121">
        <v>0</v>
      </c>
      <c r="K1076" s="119">
        <v>0</v>
      </c>
      <c r="L1076" s="121">
        <v>0</v>
      </c>
      <c r="M1076" s="119">
        <v>0</v>
      </c>
      <c r="N1076" s="119">
        <v>0</v>
      </c>
      <c r="O1076" s="121">
        <v>0</v>
      </c>
      <c r="P1076" s="119">
        <v>0</v>
      </c>
      <c r="Q1076" s="119">
        <v>0</v>
      </c>
      <c r="R1076" s="119">
        <v>0</v>
      </c>
      <c r="S1076" s="119">
        <v>0</v>
      </c>
      <c r="T1076" s="119">
        <v>0</v>
      </c>
      <c r="U1076" s="121">
        <v>0</v>
      </c>
      <c r="V1076" s="119">
        <v>0</v>
      </c>
      <c r="W1076" s="119">
        <v>0</v>
      </c>
      <c r="X1076" s="119">
        <v>0</v>
      </c>
      <c r="Y1076" s="119">
        <v>0</v>
      </c>
      <c r="Z1076" s="122">
        <v>0</v>
      </c>
      <c r="AA1076" s="12"/>
    </row>
    <row r="1077" ht="12.75" customHeight="1">
      <c r="A1077" t="s" s="117">
        <v>2272</v>
      </c>
      <c r="B1077" t="s" s="123">
        <v>2273</v>
      </c>
      <c r="C1077" t="s" s="123">
        <v>2152</v>
      </c>
      <c r="D1077" t="s" s="123">
        <v>251</v>
      </c>
      <c r="E1077" s="124">
        <v>0.912963247812541</v>
      </c>
      <c r="F1077" s="124">
        <v>0</v>
      </c>
      <c r="G1077" s="124">
        <v>0.912963247812541</v>
      </c>
      <c r="H1077" s="124">
        <v>8.992037459000001</v>
      </c>
      <c r="I1077" s="125">
        <v>25</v>
      </c>
      <c r="J1077" s="121">
        <v>4.152629090650</v>
      </c>
      <c r="K1077" s="124">
        <v>4.152629090650</v>
      </c>
      <c r="L1077" s="121">
        <v>0.26899779718494</v>
      </c>
      <c r="M1077" s="124">
        <v>0.2576602525552</v>
      </c>
      <c r="N1077" s="124">
        <v>0.01133754462974</v>
      </c>
      <c r="O1077" s="121">
        <v>0.010651364476</v>
      </c>
      <c r="P1077" s="124">
        <v>0.010651364476</v>
      </c>
      <c r="Q1077" s="124">
        <v>0</v>
      </c>
      <c r="R1077" s="124">
        <v>0</v>
      </c>
      <c r="S1077" s="124">
        <v>0</v>
      </c>
      <c r="T1077" s="124">
        <v>0</v>
      </c>
      <c r="U1077" s="121">
        <v>-3.5193150044984</v>
      </c>
      <c r="V1077" s="124">
        <v>0.00108729216804</v>
      </c>
      <c r="W1077" s="124">
        <v>0.03591461991312</v>
      </c>
      <c r="X1077" s="124">
        <v>0.0027814120165</v>
      </c>
      <c r="Y1077" s="124">
        <v>0.00012207519594</v>
      </c>
      <c r="Z1077" s="126">
        <v>-3.559220403792</v>
      </c>
      <c r="AA1077" s="12"/>
    </row>
    <row r="1078" ht="12.75" customHeight="1">
      <c r="A1078" t="s" s="117">
        <v>2274</v>
      </c>
      <c r="B1078" t="s" s="118">
        <v>2273</v>
      </c>
      <c r="C1078" t="s" s="118">
        <v>2152</v>
      </c>
      <c r="D1078" t="s" s="118">
        <v>251</v>
      </c>
      <c r="E1078" s="119">
        <v>0.912963247812541</v>
      </c>
      <c r="F1078" s="119">
        <v>0</v>
      </c>
      <c r="G1078" s="119">
        <v>0.912963247812541</v>
      </c>
      <c r="H1078" s="119">
        <v>8.992037459000001</v>
      </c>
      <c r="I1078" s="120">
        <v>25</v>
      </c>
      <c r="J1078" s="121">
        <v>4.152629090650</v>
      </c>
      <c r="K1078" s="119">
        <v>4.152629090650</v>
      </c>
      <c r="L1078" s="121">
        <v>0.26899779718494</v>
      </c>
      <c r="M1078" s="119">
        <v>0.2576602525552</v>
      </c>
      <c r="N1078" s="119">
        <v>0.01133754462974</v>
      </c>
      <c r="O1078" s="121">
        <v>0.010651364476</v>
      </c>
      <c r="P1078" s="119">
        <v>0.010651364476</v>
      </c>
      <c r="Q1078" s="119">
        <v>0</v>
      </c>
      <c r="R1078" s="119">
        <v>0</v>
      </c>
      <c r="S1078" s="119">
        <v>0</v>
      </c>
      <c r="T1078" s="119">
        <v>0</v>
      </c>
      <c r="U1078" s="121">
        <v>-3.5193150044984</v>
      </c>
      <c r="V1078" s="119">
        <v>0.00108729216804</v>
      </c>
      <c r="W1078" s="119">
        <v>0.03591461991312</v>
      </c>
      <c r="X1078" s="119">
        <v>0.0027814120165</v>
      </c>
      <c r="Y1078" s="119">
        <v>0.00012207519594</v>
      </c>
      <c r="Z1078" s="122">
        <v>-3.559220403792</v>
      </c>
      <c r="AA1078" s="12"/>
    </row>
    <row r="1079" ht="12.75" customHeight="1">
      <c r="A1079" t="s" s="117">
        <v>2275</v>
      </c>
      <c r="B1079" t="s" s="123">
        <v>2273</v>
      </c>
      <c r="C1079" t="s" s="123">
        <v>2152</v>
      </c>
      <c r="D1079" t="s" s="123">
        <v>251</v>
      </c>
      <c r="E1079" s="124">
        <v>0.867209748006559</v>
      </c>
      <c r="F1079" s="124">
        <v>0</v>
      </c>
      <c r="G1079" s="124">
        <v>0.867209748006559</v>
      </c>
      <c r="H1079" s="124">
        <v>8.556441298024991</v>
      </c>
      <c r="I1079" s="125">
        <v>25</v>
      </c>
      <c r="J1079" s="121">
        <v>3.7786329464382</v>
      </c>
      <c r="K1079" s="124">
        <v>3.7786329464382</v>
      </c>
      <c r="L1079" s="121">
        <v>0.267499936463339</v>
      </c>
      <c r="M1079" s="124">
        <v>0.254481268576554</v>
      </c>
      <c r="N1079" s="124">
        <v>0.0130186678867845</v>
      </c>
      <c r="O1079" s="121">
        <v>0.009850313668149001</v>
      </c>
      <c r="P1079" s="124">
        <v>0.009850313668149001</v>
      </c>
      <c r="Q1079" s="124">
        <v>0</v>
      </c>
      <c r="R1079" s="124">
        <v>0</v>
      </c>
      <c r="S1079" s="124">
        <v>0</v>
      </c>
      <c r="T1079" s="124">
        <v>0</v>
      </c>
      <c r="U1079" s="121">
        <v>-3.18877344856313</v>
      </c>
      <c r="V1079" s="124">
        <v>0.0010738768837669</v>
      </c>
      <c r="W1079" s="124">
        <v>0.0466310898020609</v>
      </c>
      <c r="X1079" s="124">
        <v>0.0027470944798785</v>
      </c>
      <c r="Y1079" s="124">
        <v>0.0001205690114265</v>
      </c>
      <c r="Z1079" s="126">
        <v>-3.23934607874026</v>
      </c>
      <c r="AA1079" s="12"/>
    </row>
    <row r="1080" ht="12.75" customHeight="1">
      <c r="A1080" t="s" s="117">
        <v>2276</v>
      </c>
      <c r="B1080" t="s" s="118">
        <v>2273</v>
      </c>
      <c r="C1080" t="s" s="118">
        <v>2152</v>
      </c>
      <c r="D1080" t="s" s="118">
        <v>251</v>
      </c>
      <c r="E1080" s="119">
        <v>0.867209748006559</v>
      </c>
      <c r="F1080" s="119">
        <v>0</v>
      </c>
      <c r="G1080" s="119">
        <v>0.867209748006559</v>
      </c>
      <c r="H1080" s="119">
        <v>8.556441298024991</v>
      </c>
      <c r="I1080" s="120">
        <v>25</v>
      </c>
      <c r="J1080" s="121">
        <v>3.7786329464382</v>
      </c>
      <c r="K1080" s="119">
        <v>3.7786329464382</v>
      </c>
      <c r="L1080" s="121">
        <v>0.267499936463339</v>
      </c>
      <c r="M1080" s="119">
        <v>0.254481268576554</v>
      </c>
      <c r="N1080" s="119">
        <v>0.0130186678867845</v>
      </c>
      <c r="O1080" s="121">
        <v>0.009850313668149001</v>
      </c>
      <c r="P1080" s="119">
        <v>0.009850313668149001</v>
      </c>
      <c r="Q1080" s="119">
        <v>0</v>
      </c>
      <c r="R1080" s="119">
        <v>0</v>
      </c>
      <c r="S1080" s="119">
        <v>0</v>
      </c>
      <c r="T1080" s="119">
        <v>0</v>
      </c>
      <c r="U1080" s="121">
        <v>-3.18877344856313</v>
      </c>
      <c r="V1080" s="119">
        <v>0.0010738768837669</v>
      </c>
      <c r="W1080" s="119">
        <v>0.0466310898020609</v>
      </c>
      <c r="X1080" s="119">
        <v>0.0027470944798785</v>
      </c>
      <c r="Y1080" s="119">
        <v>0.0001205690114265</v>
      </c>
      <c r="Z1080" s="122">
        <v>-3.23934607874026</v>
      </c>
      <c r="AA1080" s="12"/>
    </row>
    <row r="1081" ht="12.75" customHeight="1">
      <c r="A1081" t="s" s="117">
        <v>2277</v>
      </c>
      <c r="B1081" t="s" s="123">
        <v>2273</v>
      </c>
      <c r="C1081" t="s" s="123">
        <v>2152</v>
      </c>
      <c r="D1081" t="s" s="123">
        <v>251</v>
      </c>
      <c r="E1081" s="124">
        <v>0.981129197417171</v>
      </c>
      <c r="F1081" s="124">
        <v>0</v>
      </c>
      <c r="G1081" s="124">
        <v>0.981129197417171</v>
      </c>
      <c r="H1081" s="124">
        <v>9.364038780994001</v>
      </c>
      <c r="I1081" s="125">
        <v>25</v>
      </c>
      <c r="J1081" s="121">
        <v>4.26358827558427</v>
      </c>
      <c r="K1081" s="124">
        <v>4.26358827558427</v>
      </c>
      <c r="L1081" s="121">
        <v>0.296536488323659</v>
      </c>
      <c r="M1081" s="124">
        <v>0.280737389952926</v>
      </c>
      <c r="N1081" s="124">
        <v>0.0157990983707335</v>
      </c>
      <c r="O1081" s="121">
        <v>0.009777239972162099</v>
      </c>
      <c r="P1081" s="124">
        <v>0.009777239972162099</v>
      </c>
      <c r="Q1081" s="124">
        <v>0</v>
      </c>
      <c r="R1081" s="124">
        <v>0</v>
      </c>
      <c r="S1081" s="124">
        <v>0</v>
      </c>
      <c r="T1081" s="124">
        <v>0</v>
      </c>
      <c r="U1081" s="121">
        <v>-3.58877280646293</v>
      </c>
      <c r="V1081" s="124">
        <v>0.0011569977162426</v>
      </c>
      <c r="W1081" s="124">
        <v>0.0523898474848152</v>
      </c>
      <c r="X1081" s="124">
        <v>0.0029200398623956</v>
      </c>
      <c r="Y1081" s="124">
        <v>0.0001282840770339</v>
      </c>
      <c r="Z1081" s="126">
        <v>-3.64536797560341</v>
      </c>
      <c r="AA1081" s="12"/>
    </row>
    <row r="1082" ht="12.75" customHeight="1">
      <c r="A1082" t="s" s="117">
        <v>2278</v>
      </c>
      <c r="B1082" t="s" s="118">
        <v>2273</v>
      </c>
      <c r="C1082" t="s" s="118">
        <v>2152</v>
      </c>
      <c r="D1082" t="s" s="118">
        <v>251</v>
      </c>
      <c r="E1082" s="119">
        <v>0.981129197417171</v>
      </c>
      <c r="F1082" s="119">
        <v>0</v>
      </c>
      <c r="G1082" s="119">
        <v>0.981129197417171</v>
      </c>
      <c r="H1082" s="119">
        <v>9.364038780994001</v>
      </c>
      <c r="I1082" s="120">
        <v>25</v>
      </c>
      <c r="J1082" s="121">
        <v>4.26358827558427</v>
      </c>
      <c r="K1082" s="119">
        <v>4.26358827558427</v>
      </c>
      <c r="L1082" s="121">
        <v>0.296536488323659</v>
      </c>
      <c r="M1082" s="119">
        <v>0.280737389952926</v>
      </c>
      <c r="N1082" s="119">
        <v>0.0157990983707335</v>
      </c>
      <c r="O1082" s="121">
        <v>0.009777239972162099</v>
      </c>
      <c r="P1082" s="119">
        <v>0.009777239972162099</v>
      </c>
      <c r="Q1082" s="119">
        <v>0</v>
      </c>
      <c r="R1082" s="119">
        <v>0</v>
      </c>
      <c r="S1082" s="119">
        <v>0</v>
      </c>
      <c r="T1082" s="119">
        <v>0</v>
      </c>
      <c r="U1082" s="121">
        <v>-3.58877280646293</v>
      </c>
      <c r="V1082" s="119">
        <v>0.0011569977162426</v>
      </c>
      <c r="W1082" s="119">
        <v>0.0523898474848152</v>
      </c>
      <c r="X1082" s="119">
        <v>0.0029200398623956</v>
      </c>
      <c r="Y1082" s="119">
        <v>0.0001282840770339</v>
      </c>
      <c r="Z1082" s="122">
        <v>-3.64536797560341</v>
      </c>
      <c r="AA1082" s="12"/>
    </row>
    <row r="1083" ht="12.75" customHeight="1">
      <c r="A1083" t="s" s="117">
        <v>2279</v>
      </c>
      <c r="B1083" t="s" s="123">
        <v>2273</v>
      </c>
      <c r="C1083" t="s" s="123">
        <v>2152</v>
      </c>
      <c r="D1083" t="s" s="123">
        <v>251</v>
      </c>
      <c r="E1083" s="124">
        <v>0.776111017958379</v>
      </c>
      <c r="F1083" s="124">
        <v>0</v>
      </c>
      <c r="G1083" s="124">
        <v>0.776111017958379</v>
      </c>
      <c r="H1083" s="124">
        <v>7.6478136</v>
      </c>
      <c r="I1083" s="125">
        <v>25</v>
      </c>
      <c r="J1083" s="121">
        <v>3.242406679856</v>
      </c>
      <c r="K1083" s="124">
        <v>3.242406679856</v>
      </c>
      <c r="L1083" s="121">
        <v>0.26478325951186</v>
      </c>
      <c r="M1083" s="124">
        <v>0.253623345516</v>
      </c>
      <c r="N1083" s="124">
        <v>0.01115991399586</v>
      </c>
      <c r="O1083" s="121">
        <v>0.010484483516</v>
      </c>
      <c r="P1083" s="124">
        <v>0.010484483516</v>
      </c>
      <c r="Q1083" s="124">
        <v>0</v>
      </c>
      <c r="R1083" s="124">
        <v>0</v>
      </c>
      <c r="S1083" s="124">
        <v>0</v>
      </c>
      <c r="T1083" s="124">
        <v>0</v>
      </c>
      <c r="U1083" s="121">
        <v>-2.74156340492548</v>
      </c>
      <c r="V1083" s="124">
        <v>0.00107025673756</v>
      </c>
      <c r="W1083" s="124">
        <v>0.03535192640524</v>
      </c>
      <c r="X1083" s="124">
        <v>0.002737831791</v>
      </c>
      <c r="Y1083" s="124">
        <v>0.00012016251872</v>
      </c>
      <c r="Z1083" s="126">
        <v>-2.780843582378</v>
      </c>
      <c r="AA1083" s="12"/>
    </row>
    <row r="1084" ht="12.75" customHeight="1">
      <c r="A1084" t="s" s="117">
        <v>2280</v>
      </c>
      <c r="B1084" t="s" s="118">
        <v>2273</v>
      </c>
      <c r="C1084" t="s" s="118">
        <v>2152</v>
      </c>
      <c r="D1084" t="s" s="118">
        <v>251</v>
      </c>
      <c r="E1084" s="119">
        <v>0.776111017958379</v>
      </c>
      <c r="F1084" s="119">
        <v>0</v>
      </c>
      <c r="G1084" s="119">
        <v>0.776111017958379</v>
      </c>
      <c r="H1084" s="119">
        <v>7.6478136</v>
      </c>
      <c r="I1084" s="120">
        <v>25</v>
      </c>
      <c r="J1084" s="121">
        <v>3.242406679856</v>
      </c>
      <c r="K1084" s="119">
        <v>3.242406679856</v>
      </c>
      <c r="L1084" s="121">
        <v>0.26478325951186</v>
      </c>
      <c r="M1084" s="119">
        <v>0.253623345516</v>
      </c>
      <c r="N1084" s="119">
        <v>0.01115991399586</v>
      </c>
      <c r="O1084" s="121">
        <v>0.010484483516</v>
      </c>
      <c r="P1084" s="119">
        <v>0.010484483516</v>
      </c>
      <c r="Q1084" s="119">
        <v>0</v>
      </c>
      <c r="R1084" s="119">
        <v>0</v>
      </c>
      <c r="S1084" s="119">
        <v>0</v>
      </c>
      <c r="T1084" s="119">
        <v>0</v>
      </c>
      <c r="U1084" s="121">
        <v>-2.74156340492548</v>
      </c>
      <c r="V1084" s="119">
        <v>0.00107025673756</v>
      </c>
      <c r="W1084" s="119">
        <v>0.03535192640524</v>
      </c>
      <c r="X1084" s="119">
        <v>0.002737831791</v>
      </c>
      <c r="Y1084" s="119">
        <v>0.00012016251872</v>
      </c>
      <c r="Z1084" s="122">
        <v>-2.780843582378</v>
      </c>
      <c r="AA1084" s="12"/>
    </row>
    <row r="1085" ht="12.75" customHeight="1">
      <c r="A1085" t="s" s="117">
        <v>2281</v>
      </c>
      <c r="B1085" t="s" s="123">
        <v>2273</v>
      </c>
      <c r="C1085" t="s" s="123">
        <v>2152</v>
      </c>
      <c r="D1085" t="s" s="123">
        <v>251</v>
      </c>
      <c r="E1085" s="124">
        <v>0.757703026453128</v>
      </c>
      <c r="F1085" s="124">
        <v>0</v>
      </c>
      <c r="G1085" s="124">
        <v>0.757703026453128</v>
      </c>
      <c r="H1085" s="124">
        <v>7.564997915178</v>
      </c>
      <c r="I1085" s="125">
        <v>25</v>
      </c>
      <c r="J1085" s="121">
        <v>2.91235700716118</v>
      </c>
      <c r="K1085" s="124">
        <v>2.91235700716118</v>
      </c>
      <c r="L1085" s="121">
        <v>0.280947775003434</v>
      </c>
      <c r="M1085" s="124">
        <v>0.267524854821276</v>
      </c>
      <c r="N1085" s="124">
        <v>0.0134229201821573</v>
      </c>
      <c r="O1085" s="121">
        <v>0.0103551972563007</v>
      </c>
      <c r="P1085" s="124">
        <v>0.0103551972563007</v>
      </c>
      <c r="Q1085" s="124">
        <v>0</v>
      </c>
      <c r="R1085" s="124">
        <v>0</v>
      </c>
      <c r="S1085" s="124">
        <v>0</v>
      </c>
      <c r="T1085" s="124">
        <v>0</v>
      </c>
      <c r="U1085" s="121">
        <v>-2.44595695296778</v>
      </c>
      <c r="V1085" s="124">
        <v>0.0011289190775077</v>
      </c>
      <c r="W1085" s="124">
        <v>0.049021193579054</v>
      </c>
      <c r="X1085" s="124">
        <v>0.0028878984040262</v>
      </c>
      <c r="Y1085" s="124">
        <v>0.0001267488500164</v>
      </c>
      <c r="Z1085" s="126">
        <v>-2.49912171287839</v>
      </c>
      <c r="AA1085" s="12"/>
    </row>
    <row r="1086" ht="12.75" customHeight="1">
      <c r="A1086" t="s" s="117">
        <v>2282</v>
      </c>
      <c r="B1086" t="s" s="118">
        <v>2273</v>
      </c>
      <c r="C1086" t="s" s="118">
        <v>2152</v>
      </c>
      <c r="D1086" t="s" s="118">
        <v>251</v>
      </c>
      <c r="E1086" s="119">
        <v>0.757703026453128</v>
      </c>
      <c r="F1086" s="119">
        <v>0</v>
      </c>
      <c r="G1086" s="119">
        <v>0.757703026453128</v>
      </c>
      <c r="H1086" s="119">
        <v>7.564997915178</v>
      </c>
      <c r="I1086" s="120">
        <v>25</v>
      </c>
      <c r="J1086" s="121">
        <v>2.91235700716118</v>
      </c>
      <c r="K1086" s="119">
        <v>2.91235700716118</v>
      </c>
      <c r="L1086" s="121">
        <v>0.280947775003434</v>
      </c>
      <c r="M1086" s="119">
        <v>0.267524854821276</v>
      </c>
      <c r="N1086" s="119">
        <v>0.0134229201821573</v>
      </c>
      <c r="O1086" s="121">
        <v>0.0103551972563007</v>
      </c>
      <c r="P1086" s="119">
        <v>0.0103551972563007</v>
      </c>
      <c r="Q1086" s="119">
        <v>0</v>
      </c>
      <c r="R1086" s="119">
        <v>0</v>
      </c>
      <c r="S1086" s="119">
        <v>0</v>
      </c>
      <c r="T1086" s="119">
        <v>0</v>
      </c>
      <c r="U1086" s="121">
        <v>-2.44595695296778</v>
      </c>
      <c r="V1086" s="119">
        <v>0.0011289190775077</v>
      </c>
      <c r="W1086" s="119">
        <v>0.049021193579054</v>
      </c>
      <c r="X1086" s="119">
        <v>0.0028878984040262</v>
      </c>
      <c r="Y1086" s="119">
        <v>0.0001267488500164</v>
      </c>
      <c r="Z1086" s="122">
        <v>-2.49912171287839</v>
      </c>
      <c r="AA1086" s="12"/>
    </row>
    <row r="1087" ht="12.75" customHeight="1">
      <c r="A1087" t="s" s="117">
        <v>2283</v>
      </c>
      <c r="B1087" t="s" s="123">
        <v>2273</v>
      </c>
      <c r="C1087" t="s" s="123">
        <v>2152</v>
      </c>
      <c r="D1087" t="s" s="123">
        <v>251</v>
      </c>
      <c r="E1087" s="124">
        <v>0.902351311713768</v>
      </c>
      <c r="F1087" s="124">
        <v>0</v>
      </c>
      <c r="G1087" s="124">
        <v>0.902351311713768</v>
      </c>
      <c r="H1087" s="124">
        <v>8.591165583696</v>
      </c>
      <c r="I1087" s="125">
        <v>25</v>
      </c>
      <c r="J1087" s="121">
        <v>3.73532273096082</v>
      </c>
      <c r="K1087" s="124">
        <v>3.73532273096082</v>
      </c>
      <c r="L1087" s="121">
        <v>0.294755693760019</v>
      </c>
      <c r="M1087" s="124">
        <v>0.279051473934588</v>
      </c>
      <c r="N1087" s="124">
        <v>0.0157042198254318</v>
      </c>
      <c r="O1087" s="121">
        <v>0.0097185245818483</v>
      </c>
      <c r="P1087" s="124">
        <v>0.0097185245818483</v>
      </c>
      <c r="Q1087" s="124">
        <v>0</v>
      </c>
      <c r="R1087" s="124">
        <v>0</v>
      </c>
      <c r="S1087" s="124">
        <v>0</v>
      </c>
      <c r="T1087" s="124">
        <v>0</v>
      </c>
      <c r="U1087" s="121">
        <v>-3.13744563758892</v>
      </c>
      <c r="V1087" s="124">
        <v>0.0011500495802128</v>
      </c>
      <c r="W1087" s="124">
        <v>0.052075230006368</v>
      </c>
      <c r="X1087" s="124">
        <v>0.0029025041273491</v>
      </c>
      <c r="Y1087" s="124">
        <v>0.0001275136861094</v>
      </c>
      <c r="Z1087" s="126">
        <v>-3.19370093498896</v>
      </c>
      <c r="AA1087" s="12"/>
    </row>
    <row r="1088" ht="12.75" customHeight="1">
      <c r="A1088" t="s" s="117">
        <v>2284</v>
      </c>
      <c r="B1088" t="s" s="118">
        <v>2273</v>
      </c>
      <c r="C1088" t="s" s="118">
        <v>2152</v>
      </c>
      <c r="D1088" t="s" s="118">
        <v>251</v>
      </c>
      <c r="E1088" s="119">
        <v>0.902351311713768</v>
      </c>
      <c r="F1088" s="119">
        <v>0</v>
      </c>
      <c r="G1088" s="119">
        <v>0.902351311713768</v>
      </c>
      <c r="H1088" s="119">
        <v>8.591165583696</v>
      </c>
      <c r="I1088" s="120">
        <v>25</v>
      </c>
      <c r="J1088" s="121">
        <v>3.73532273096082</v>
      </c>
      <c r="K1088" s="119">
        <v>3.73532273096082</v>
      </c>
      <c r="L1088" s="121">
        <v>0.294755693760019</v>
      </c>
      <c r="M1088" s="119">
        <v>0.279051473934588</v>
      </c>
      <c r="N1088" s="119">
        <v>0.0157042198254318</v>
      </c>
      <c r="O1088" s="121">
        <v>0.0097185245818483</v>
      </c>
      <c r="P1088" s="119">
        <v>0.0097185245818483</v>
      </c>
      <c r="Q1088" s="119">
        <v>0</v>
      </c>
      <c r="R1088" s="119">
        <v>0</v>
      </c>
      <c r="S1088" s="119">
        <v>0</v>
      </c>
      <c r="T1088" s="119">
        <v>0</v>
      </c>
      <c r="U1088" s="121">
        <v>-3.13744563758892</v>
      </c>
      <c r="V1088" s="119">
        <v>0.0011500495802128</v>
      </c>
      <c r="W1088" s="119">
        <v>0.052075230006368</v>
      </c>
      <c r="X1088" s="119">
        <v>0.0029025041273491</v>
      </c>
      <c r="Y1088" s="119">
        <v>0.0001275136861094</v>
      </c>
      <c r="Z1088" s="122">
        <v>-3.19370093498896</v>
      </c>
      <c r="AA1088" s="12"/>
    </row>
    <row r="1089" ht="12.75" customHeight="1">
      <c r="A1089" t="s" s="117">
        <v>2285</v>
      </c>
      <c r="B1089" t="s" s="123">
        <v>2273</v>
      </c>
      <c r="C1089" t="s" s="123">
        <v>2152</v>
      </c>
      <c r="D1089" t="s" s="123">
        <v>251</v>
      </c>
      <c r="E1089" s="124">
        <v>1.22897271747639</v>
      </c>
      <c r="F1089" s="124">
        <v>0</v>
      </c>
      <c r="G1089" s="124">
        <v>1.22897271747639</v>
      </c>
      <c r="H1089" s="124">
        <v>9.81786147033201</v>
      </c>
      <c r="I1089" s="125">
        <v>25</v>
      </c>
      <c r="J1089" s="121">
        <v>6.24558735451007</v>
      </c>
      <c r="K1089" s="124">
        <v>6.24558735451007</v>
      </c>
      <c r="L1089" s="121">
        <v>0.270148563057359</v>
      </c>
      <c r="M1089" s="124">
        <v>0.256026373596537</v>
      </c>
      <c r="N1089" s="124">
        <v>0.0141221894608213</v>
      </c>
      <c r="O1089" s="121">
        <v>0.009969953585872601</v>
      </c>
      <c r="P1089" s="124">
        <v>0.009969953585872601</v>
      </c>
      <c r="Q1089" s="124">
        <v>0</v>
      </c>
      <c r="R1089" s="124">
        <v>0</v>
      </c>
      <c r="S1089" s="124">
        <v>0</v>
      </c>
      <c r="T1089" s="124">
        <v>0</v>
      </c>
      <c r="U1089" s="121">
        <v>-5.2967331536769</v>
      </c>
      <c r="V1089" s="124">
        <v>0.0010551566854827</v>
      </c>
      <c r="W1089" s="124">
        <v>0.0477783977001958</v>
      </c>
      <c r="X1089" s="124">
        <v>0.0026630126577008</v>
      </c>
      <c r="Y1089" s="124">
        <v>0.000116992266846</v>
      </c>
      <c r="Z1089" s="126">
        <v>-5.34834671298713</v>
      </c>
      <c r="AA1089" s="12"/>
    </row>
    <row r="1090" ht="12.75" customHeight="1">
      <c r="A1090" t="s" s="117">
        <v>2286</v>
      </c>
      <c r="B1090" t="s" s="118">
        <v>2273</v>
      </c>
      <c r="C1090" t="s" s="118">
        <v>2152</v>
      </c>
      <c r="D1090" t="s" s="118">
        <v>251</v>
      </c>
      <c r="E1090" s="119">
        <v>1.22897271747639</v>
      </c>
      <c r="F1090" s="119">
        <v>0</v>
      </c>
      <c r="G1090" s="119">
        <v>1.22897271747639</v>
      </c>
      <c r="H1090" s="119">
        <v>9.81786147033201</v>
      </c>
      <c r="I1090" s="120">
        <v>25</v>
      </c>
      <c r="J1090" s="121">
        <v>6.24558735451007</v>
      </c>
      <c r="K1090" s="119">
        <v>6.24558735451007</v>
      </c>
      <c r="L1090" s="121">
        <v>0.270148563057359</v>
      </c>
      <c r="M1090" s="119">
        <v>0.256026373596537</v>
      </c>
      <c r="N1090" s="119">
        <v>0.0141221894608213</v>
      </c>
      <c r="O1090" s="121">
        <v>0.009969953585872601</v>
      </c>
      <c r="P1090" s="119">
        <v>0.009969953585872601</v>
      </c>
      <c r="Q1090" s="119">
        <v>0</v>
      </c>
      <c r="R1090" s="119">
        <v>0</v>
      </c>
      <c r="S1090" s="119">
        <v>0</v>
      </c>
      <c r="T1090" s="119">
        <v>0</v>
      </c>
      <c r="U1090" s="121">
        <v>-5.2967331536769</v>
      </c>
      <c r="V1090" s="119">
        <v>0.0010551566854827</v>
      </c>
      <c r="W1090" s="119">
        <v>0.0477783977001958</v>
      </c>
      <c r="X1090" s="119">
        <v>0.0026630126577008</v>
      </c>
      <c r="Y1090" s="119">
        <v>0.000116992266846</v>
      </c>
      <c r="Z1090" s="122">
        <v>-5.34834671298713</v>
      </c>
      <c r="AA1090" s="12"/>
    </row>
    <row r="1091" ht="12.75" customHeight="1">
      <c r="A1091" t="s" s="117">
        <v>2287</v>
      </c>
      <c r="B1091" t="s" s="123">
        <v>2273</v>
      </c>
      <c r="C1091" t="s" s="123">
        <v>2152</v>
      </c>
      <c r="D1091" t="s" s="123">
        <v>251</v>
      </c>
      <c r="E1091" s="124">
        <v>0.919442698360295</v>
      </c>
      <c r="F1091" s="124">
        <v>0</v>
      </c>
      <c r="G1091" s="124">
        <v>0.919442698360295</v>
      </c>
      <c r="H1091" s="124">
        <v>8.677404948896999</v>
      </c>
      <c r="I1091" s="125">
        <v>25</v>
      </c>
      <c r="J1091" s="121">
        <v>3.87945016966195</v>
      </c>
      <c r="K1091" s="124">
        <v>3.87945016966195</v>
      </c>
      <c r="L1091" s="121">
        <v>0.29164488083532</v>
      </c>
      <c r="M1091" s="124">
        <v>0.276106401300314</v>
      </c>
      <c r="N1091" s="124">
        <v>0.0155384795350066</v>
      </c>
      <c r="O1091" s="121">
        <v>0.0096159565490011</v>
      </c>
      <c r="P1091" s="124">
        <v>0.0096159565490011</v>
      </c>
      <c r="Q1091" s="124">
        <v>0</v>
      </c>
      <c r="R1091" s="124">
        <v>0</v>
      </c>
      <c r="S1091" s="124">
        <v>0</v>
      </c>
      <c r="T1091" s="124">
        <v>0</v>
      </c>
      <c r="U1091" s="121">
        <v>-3.26126830868598</v>
      </c>
      <c r="V1091" s="124">
        <v>0.0011379121254384</v>
      </c>
      <c r="W1091" s="124">
        <v>0.0515256348615959</v>
      </c>
      <c r="X1091" s="124">
        <v>0.0028718714654574</v>
      </c>
      <c r="Y1091" s="124">
        <v>0.0001261679262719</v>
      </c>
      <c r="Z1091" s="126">
        <v>-3.31692989506474</v>
      </c>
      <c r="AA1091" s="12"/>
    </row>
    <row r="1092" ht="12.75" customHeight="1">
      <c r="A1092" t="s" s="117">
        <v>2288</v>
      </c>
      <c r="B1092" t="s" s="118">
        <v>2273</v>
      </c>
      <c r="C1092" t="s" s="118">
        <v>2152</v>
      </c>
      <c r="D1092" t="s" s="118">
        <v>251</v>
      </c>
      <c r="E1092" s="119">
        <v>0.919442698360295</v>
      </c>
      <c r="F1092" s="119">
        <v>0</v>
      </c>
      <c r="G1092" s="119">
        <v>0.919442698360295</v>
      </c>
      <c r="H1092" s="119">
        <v>8.677404948896999</v>
      </c>
      <c r="I1092" s="120">
        <v>25</v>
      </c>
      <c r="J1092" s="121">
        <v>3.87945016966195</v>
      </c>
      <c r="K1092" s="119">
        <v>3.87945016966195</v>
      </c>
      <c r="L1092" s="121">
        <v>0.29164488083532</v>
      </c>
      <c r="M1092" s="119">
        <v>0.276106401300314</v>
      </c>
      <c r="N1092" s="119">
        <v>0.0155384795350066</v>
      </c>
      <c r="O1092" s="121">
        <v>0.0096159565490011</v>
      </c>
      <c r="P1092" s="119">
        <v>0.0096159565490011</v>
      </c>
      <c r="Q1092" s="119">
        <v>0</v>
      </c>
      <c r="R1092" s="119">
        <v>0</v>
      </c>
      <c r="S1092" s="119">
        <v>0</v>
      </c>
      <c r="T1092" s="119">
        <v>0</v>
      </c>
      <c r="U1092" s="121">
        <v>-3.26126830868598</v>
      </c>
      <c r="V1092" s="119">
        <v>0.0011379121254384</v>
      </c>
      <c r="W1092" s="119">
        <v>0.0515256348615959</v>
      </c>
      <c r="X1092" s="119">
        <v>0.0028718714654574</v>
      </c>
      <c r="Y1092" s="119">
        <v>0.0001261679262719</v>
      </c>
      <c r="Z1092" s="122">
        <v>-3.31692989506474</v>
      </c>
      <c r="AA1092" s="12"/>
    </row>
    <row r="1093" ht="12.75" customHeight="1">
      <c r="A1093" t="s" s="117">
        <v>2289</v>
      </c>
      <c r="B1093" t="s" s="123">
        <v>2273</v>
      </c>
      <c r="C1093" t="s" s="123">
        <v>2152</v>
      </c>
      <c r="D1093" t="s" s="123">
        <v>251</v>
      </c>
      <c r="E1093" s="124">
        <v>1.34979993762275</v>
      </c>
      <c r="F1093" s="124">
        <v>0</v>
      </c>
      <c r="G1093" s="124">
        <v>1.34979993762275</v>
      </c>
      <c r="H1093" s="124">
        <v>10.004554239202</v>
      </c>
      <c r="I1093" s="125">
        <v>25</v>
      </c>
      <c r="J1093" s="121">
        <v>6.9749239215276</v>
      </c>
      <c r="K1093" s="124">
        <v>6.9749239215276</v>
      </c>
      <c r="L1093" s="121">
        <v>0.283481336775385</v>
      </c>
      <c r="M1093" s="124">
        <v>0.269937369884306</v>
      </c>
      <c r="N1093" s="124">
        <v>0.0135439668910793</v>
      </c>
      <c r="O1093" s="121">
        <v>0.0104485794922082</v>
      </c>
      <c r="P1093" s="124">
        <v>0.0104485794922082</v>
      </c>
      <c r="Q1093" s="124">
        <v>0</v>
      </c>
      <c r="R1093" s="124">
        <v>0</v>
      </c>
      <c r="S1093" s="124">
        <v>0</v>
      </c>
      <c r="T1093" s="124">
        <v>0</v>
      </c>
      <c r="U1093" s="121">
        <v>-5.91905390017244</v>
      </c>
      <c r="V1093" s="124">
        <v>0.0011390995721783</v>
      </c>
      <c r="W1093" s="124">
        <v>0.0494632622893195</v>
      </c>
      <c r="X1093" s="124">
        <v>0.0029139412119346</v>
      </c>
      <c r="Y1093" s="124">
        <v>0.0001278918667689</v>
      </c>
      <c r="Z1093" s="126">
        <v>-5.97269809511264</v>
      </c>
      <c r="AA1093" s="12"/>
    </row>
    <row r="1094" ht="12.75" customHeight="1">
      <c r="A1094" t="s" s="117">
        <v>2290</v>
      </c>
      <c r="B1094" t="s" s="118">
        <v>2273</v>
      </c>
      <c r="C1094" t="s" s="118">
        <v>2152</v>
      </c>
      <c r="D1094" t="s" s="118">
        <v>251</v>
      </c>
      <c r="E1094" s="119">
        <v>1.34979993762275</v>
      </c>
      <c r="F1094" s="119">
        <v>0</v>
      </c>
      <c r="G1094" s="119">
        <v>1.34979993762275</v>
      </c>
      <c r="H1094" s="119">
        <v>10.004554239202</v>
      </c>
      <c r="I1094" s="120">
        <v>25</v>
      </c>
      <c r="J1094" s="121">
        <v>6.9749239215276</v>
      </c>
      <c r="K1094" s="119">
        <v>6.9749239215276</v>
      </c>
      <c r="L1094" s="121">
        <v>0.283481336775385</v>
      </c>
      <c r="M1094" s="119">
        <v>0.269937369884306</v>
      </c>
      <c r="N1094" s="119">
        <v>0.0135439668910793</v>
      </c>
      <c r="O1094" s="121">
        <v>0.0104485794922082</v>
      </c>
      <c r="P1094" s="119">
        <v>0.0104485794922082</v>
      </c>
      <c r="Q1094" s="119">
        <v>0</v>
      </c>
      <c r="R1094" s="119">
        <v>0</v>
      </c>
      <c r="S1094" s="119">
        <v>0</v>
      </c>
      <c r="T1094" s="119">
        <v>0</v>
      </c>
      <c r="U1094" s="121">
        <v>-5.91905390017244</v>
      </c>
      <c r="V1094" s="119">
        <v>0.0011390995721783</v>
      </c>
      <c r="W1094" s="119">
        <v>0.0494632622893195</v>
      </c>
      <c r="X1094" s="119">
        <v>0.0029139412119346</v>
      </c>
      <c r="Y1094" s="119">
        <v>0.0001278918667689</v>
      </c>
      <c r="Z1094" s="122">
        <v>-5.97269809511264</v>
      </c>
      <c r="AA1094" s="12"/>
    </row>
    <row r="1095" ht="12.75" customHeight="1">
      <c r="A1095" t="s" s="117">
        <v>2291</v>
      </c>
      <c r="B1095" t="s" s="123">
        <v>2273</v>
      </c>
      <c r="C1095" t="s" s="123">
        <v>2152</v>
      </c>
      <c r="D1095" t="s" s="123">
        <v>251</v>
      </c>
      <c r="E1095" s="124">
        <v>1.05753990814387</v>
      </c>
      <c r="F1095" s="124">
        <v>0</v>
      </c>
      <c r="G1095" s="124">
        <v>1.05753990814387</v>
      </c>
      <c r="H1095" s="124">
        <v>8.744769863593</v>
      </c>
      <c r="I1095" s="125">
        <v>25</v>
      </c>
      <c r="J1095" s="121">
        <v>4.99594656500125</v>
      </c>
      <c r="K1095" s="124">
        <v>4.99594656500125</v>
      </c>
      <c r="L1095" s="121">
        <v>0.27903497839643</v>
      </c>
      <c r="M1095" s="124">
        <v>0.265703446415273</v>
      </c>
      <c r="N1095" s="124">
        <v>0.0133315319811565</v>
      </c>
      <c r="O1095" s="121">
        <v>0.0102846952336904</v>
      </c>
      <c r="P1095" s="124">
        <v>0.0102846952336904</v>
      </c>
      <c r="Q1095" s="124">
        <v>0</v>
      </c>
      <c r="R1095" s="124">
        <v>0</v>
      </c>
      <c r="S1095" s="124">
        <v>0</v>
      </c>
      <c r="T1095" s="124">
        <v>0</v>
      </c>
      <c r="U1095" s="121">
        <v>-4.2277263304875</v>
      </c>
      <c r="V1095" s="124">
        <v>0.0011212329925012</v>
      </c>
      <c r="W1095" s="124">
        <v>0.048687439115463</v>
      </c>
      <c r="X1095" s="124">
        <v>0.0028682365106212</v>
      </c>
      <c r="Y1095" s="124">
        <v>0.0001258859031746</v>
      </c>
      <c r="Z1095" s="126">
        <v>-4.28052912500926</v>
      </c>
      <c r="AA1095" s="12"/>
    </row>
    <row r="1096" ht="12.75" customHeight="1">
      <c r="A1096" t="s" s="117">
        <v>2292</v>
      </c>
      <c r="B1096" t="s" s="118">
        <v>2273</v>
      </c>
      <c r="C1096" t="s" s="118">
        <v>2152</v>
      </c>
      <c r="D1096" t="s" s="118">
        <v>251</v>
      </c>
      <c r="E1096" s="119">
        <v>1.05753990814387</v>
      </c>
      <c r="F1096" s="119">
        <v>0</v>
      </c>
      <c r="G1096" s="119">
        <v>1.05753990814387</v>
      </c>
      <c r="H1096" s="119">
        <v>8.744769863593</v>
      </c>
      <c r="I1096" s="120">
        <v>25</v>
      </c>
      <c r="J1096" s="121">
        <v>4.99594656500125</v>
      </c>
      <c r="K1096" s="119">
        <v>4.99594656500125</v>
      </c>
      <c r="L1096" s="121">
        <v>0.27903497839643</v>
      </c>
      <c r="M1096" s="119">
        <v>0.265703446415273</v>
      </c>
      <c r="N1096" s="119">
        <v>0.0133315319811565</v>
      </c>
      <c r="O1096" s="121">
        <v>0.0102846952336904</v>
      </c>
      <c r="P1096" s="119">
        <v>0.0102846952336904</v>
      </c>
      <c r="Q1096" s="119">
        <v>0</v>
      </c>
      <c r="R1096" s="119">
        <v>0</v>
      </c>
      <c r="S1096" s="119">
        <v>0</v>
      </c>
      <c r="T1096" s="119">
        <v>0</v>
      </c>
      <c r="U1096" s="121">
        <v>-4.2277263304875</v>
      </c>
      <c r="V1096" s="119">
        <v>0.0011212329925012</v>
      </c>
      <c r="W1096" s="119">
        <v>0.048687439115463</v>
      </c>
      <c r="X1096" s="119">
        <v>0.0028682365106212</v>
      </c>
      <c r="Y1096" s="119">
        <v>0.0001258859031746</v>
      </c>
      <c r="Z1096" s="122">
        <v>-4.28052912500926</v>
      </c>
      <c r="AA1096" s="12"/>
    </row>
    <row r="1097" ht="12.75" customHeight="1">
      <c r="A1097" t="s" s="117">
        <v>2293</v>
      </c>
      <c r="B1097" t="s" s="123">
        <v>2273</v>
      </c>
      <c r="C1097" t="s" s="123">
        <v>2152</v>
      </c>
      <c r="D1097" t="s" s="123">
        <v>251</v>
      </c>
      <c r="E1097" s="124">
        <v>0.89769394181476</v>
      </c>
      <c r="F1097" s="124">
        <v>0</v>
      </c>
      <c r="G1097" s="124">
        <v>0.89769394181476</v>
      </c>
      <c r="H1097" s="124">
        <v>8.862080561999999</v>
      </c>
      <c r="I1097" s="125">
        <v>25</v>
      </c>
      <c r="J1097" s="121">
        <v>4.070887315550</v>
      </c>
      <c r="K1097" s="124">
        <v>4.070887315550</v>
      </c>
      <c r="L1097" s="121">
        <v>0.26604088902048</v>
      </c>
      <c r="M1097" s="124">
        <v>0.254827968410</v>
      </c>
      <c r="N1097" s="124">
        <v>0.01121292061048</v>
      </c>
      <c r="O1097" s="121">
        <v>0.010534280915</v>
      </c>
      <c r="P1097" s="124">
        <v>0.010534280915</v>
      </c>
      <c r="Q1097" s="124">
        <v>0</v>
      </c>
      <c r="R1097" s="124">
        <v>0</v>
      </c>
      <c r="S1097" s="124">
        <v>0</v>
      </c>
      <c r="T1097" s="124">
        <v>0</v>
      </c>
      <c r="U1097" s="121">
        <v>-3.44976854367072</v>
      </c>
      <c r="V1097" s="124">
        <v>0.00107533972594</v>
      </c>
      <c r="W1097" s="124">
        <v>0.035519840619</v>
      </c>
      <c r="X1097" s="124">
        <v>0.00275083721924</v>
      </c>
      <c r="Y1097" s="124">
        <v>0.0001207332811</v>
      </c>
      <c r="Z1097" s="126">
        <v>-3.489235294516</v>
      </c>
      <c r="AA1097" s="12"/>
    </row>
    <row r="1098" ht="12.75" customHeight="1">
      <c r="A1098" t="s" s="117">
        <v>2294</v>
      </c>
      <c r="B1098" t="s" s="118">
        <v>2273</v>
      </c>
      <c r="C1098" t="s" s="118">
        <v>2152</v>
      </c>
      <c r="D1098" t="s" s="118">
        <v>251</v>
      </c>
      <c r="E1098" s="119">
        <v>0.89769394181476</v>
      </c>
      <c r="F1098" s="119">
        <v>0</v>
      </c>
      <c r="G1098" s="119">
        <v>0.89769394181476</v>
      </c>
      <c r="H1098" s="119">
        <v>8.862080561999999</v>
      </c>
      <c r="I1098" s="120">
        <v>25</v>
      </c>
      <c r="J1098" s="121">
        <v>4.070887315550</v>
      </c>
      <c r="K1098" s="119">
        <v>4.070887315550</v>
      </c>
      <c r="L1098" s="121">
        <v>0.26604088902048</v>
      </c>
      <c r="M1098" s="119">
        <v>0.254827968410</v>
      </c>
      <c r="N1098" s="119">
        <v>0.01121292061048</v>
      </c>
      <c r="O1098" s="121">
        <v>0.010534280915</v>
      </c>
      <c r="P1098" s="119">
        <v>0.010534280915</v>
      </c>
      <c r="Q1098" s="119">
        <v>0</v>
      </c>
      <c r="R1098" s="119">
        <v>0</v>
      </c>
      <c r="S1098" s="119">
        <v>0</v>
      </c>
      <c r="T1098" s="119">
        <v>0</v>
      </c>
      <c r="U1098" s="121">
        <v>-3.44976854367072</v>
      </c>
      <c r="V1098" s="119">
        <v>0.00107533972594</v>
      </c>
      <c r="W1098" s="119">
        <v>0.035519840619</v>
      </c>
      <c r="X1098" s="119">
        <v>0.00275083721924</v>
      </c>
      <c r="Y1098" s="119">
        <v>0.0001207332811</v>
      </c>
      <c r="Z1098" s="122">
        <v>-3.489235294516</v>
      </c>
      <c r="AA1098" s="12"/>
    </row>
    <row r="1099" ht="12.75" customHeight="1">
      <c r="A1099" t="s" s="117">
        <v>2295</v>
      </c>
      <c r="B1099" t="s" s="123">
        <v>2273</v>
      </c>
      <c r="C1099" t="s" s="123">
        <v>2152</v>
      </c>
      <c r="D1099" t="s" s="123">
        <v>251</v>
      </c>
      <c r="E1099" s="124">
        <v>0.868066293479302</v>
      </c>
      <c r="F1099" s="124">
        <v>0</v>
      </c>
      <c r="G1099" s="124">
        <v>0.868066293479302</v>
      </c>
      <c r="H1099" s="124">
        <v>8.558104222521999</v>
      </c>
      <c r="I1099" s="125">
        <v>25</v>
      </c>
      <c r="J1099" s="121">
        <v>3.79190661800338</v>
      </c>
      <c r="K1099" s="124">
        <v>3.79190661800338</v>
      </c>
      <c r="L1099" s="121">
        <v>0.266606457628995</v>
      </c>
      <c r="M1099" s="124">
        <v>0.253623347410187</v>
      </c>
      <c r="N1099" s="124">
        <v>0.0129831102188079</v>
      </c>
      <c r="O1099" s="121">
        <v>0.009817105751802</v>
      </c>
      <c r="P1099" s="124">
        <v>0.009817105751802</v>
      </c>
      <c r="Q1099" s="124">
        <v>0</v>
      </c>
      <c r="R1099" s="124">
        <v>0</v>
      </c>
      <c r="S1099" s="124">
        <v>0</v>
      </c>
      <c r="T1099" s="124">
        <v>0</v>
      </c>
      <c r="U1099" s="121">
        <v>-3.20026388790488</v>
      </c>
      <c r="V1099" s="124">
        <v>0.0010702565752889</v>
      </c>
      <c r="W1099" s="124">
        <v>0.0464738845332356</v>
      </c>
      <c r="X1099" s="124">
        <v>0.0027378333310774</v>
      </c>
      <c r="Y1099" s="124">
        <v>0.0001201625401979</v>
      </c>
      <c r="Z1099" s="126">
        <v>-3.25066602488468</v>
      </c>
      <c r="AA1099" s="12"/>
    </row>
    <row r="1100" ht="12.75" customHeight="1">
      <c r="A1100" t="s" s="117">
        <v>2296</v>
      </c>
      <c r="B1100" t="s" s="118">
        <v>2273</v>
      </c>
      <c r="C1100" t="s" s="118">
        <v>2152</v>
      </c>
      <c r="D1100" t="s" s="118">
        <v>251</v>
      </c>
      <c r="E1100" s="119">
        <v>0.868066293479302</v>
      </c>
      <c r="F1100" s="119">
        <v>0</v>
      </c>
      <c r="G1100" s="119">
        <v>0.868066293479302</v>
      </c>
      <c r="H1100" s="119">
        <v>8.558104222521999</v>
      </c>
      <c r="I1100" s="120">
        <v>25</v>
      </c>
      <c r="J1100" s="121">
        <v>3.79190661800338</v>
      </c>
      <c r="K1100" s="119">
        <v>3.79190661800338</v>
      </c>
      <c r="L1100" s="121">
        <v>0.266606457628995</v>
      </c>
      <c r="M1100" s="119">
        <v>0.253623347410187</v>
      </c>
      <c r="N1100" s="119">
        <v>0.0129831102188079</v>
      </c>
      <c r="O1100" s="121">
        <v>0.009817105751802</v>
      </c>
      <c r="P1100" s="119">
        <v>0.009817105751802</v>
      </c>
      <c r="Q1100" s="119">
        <v>0</v>
      </c>
      <c r="R1100" s="119">
        <v>0</v>
      </c>
      <c r="S1100" s="119">
        <v>0</v>
      </c>
      <c r="T1100" s="119">
        <v>0</v>
      </c>
      <c r="U1100" s="121">
        <v>-3.20026388790488</v>
      </c>
      <c r="V1100" s="119">
        <v>0.0010702565752889</v>
      </c>
      <c r="W1100" s="119">
        <v>0.0464738845332356</v>
      </c>
      <c r="X1100" s="119">
        <v>0.0027378333310774</v>
      </c>
      <c r="Y1100" s="119">
        <v>0.0001201625401979</v>
      </c>
      <c r="Z1100" s="122">
        <v>-3.25066602488468</v>
      </c>
      <c r="AA1100" s="12"/>
    </row>
    <row r="1101" ht="12.75" customHeight="1">
      <c r="A1101" t="s" s="117">
        <v>2297</v>
      </c>
      <c r="B1101" t="s" s="123">
        <v>2273</v>
      </c>
      <c r="C1101" t="s" s="123">
        <v>2152</v>
      </c>
      <c r="D1101" t="s" s="123">
        <v>251</v>
      </c>
      <c r="E1101" s="124">
        <v>0.9509460059809129</v>
      </c>
      <c r="F1101" s="124">
        <v>0</v>
      </c>
      <c r="G1101" s="124">
        <v>0.9509460059809129</v>
      </c>
      <c r="H1101" s="124">
        <v>9.031615179492</v>
      </c>
      <c r="I1101" s="125">
        <v>25</v>
      </c>
      <c r="J1101" s="121">
        <v>3.98962547812478</v>
      </c>
      <c r="K1101" s="124">
        <v>3.98962547812478</v>
      </c>
      <c r="L1101" s="121">
        <v>0.304332873229109</v>
      </c>
      <c r="M1101" s="124">
        <v>0.288118393112081</v>
      </c>
      <c r="N1101" s="124">
        <v>0.0162144801170286</v>
      </c>
      <c r="O1101" s="121">
        <v>0.0100342981408672</v>
      </c>
      <c r="P1101" s="124">
        <v>0.0100342981408672</v>
      </c>
      <c r="Q1101" s="124">
        <v>0</v>
      </c>
      <c r="R1101" s="124">
        <v>0</v>
      </c>
      <c r="S1101" s="124">
        <v>0</v>
      </c>
      <c r="T1101" s="124">
        <v>0</v>
      </c>
      <c r="U1101" s="121">
        <v>-3.35304664351384</v>
      </c>
      <c r="V1101" s="124">
        <v>0.0011874169221216</v>
      </c>
      <c r="W1101" s="124">
        <v>0.0537672544142538</v>
      </c>
      <c r="X1101" s="124">
        <v>0.002996812076452</v>
      </c>
      <c r="Y1101" s="124">
        <v>0.0001316568569819</v>
      </c>
      <c r="Z1101" s="126">
        <v>-3.41112978378365</v>
      </c>
      <c r="AA1101" s="12"/>
    </row>
    <row r="1102" ht="12.75" customHeight="1">
      <c r="A1102" t="s" s="117">
        <v>2298</v>
      </c>
      <c r="B1102" t="s" s="118">
        <v>2273</v>
      </c>
      <c r="C1102" t="s" s="118">
        <v>2152</v>
      </c>
      <c r="D1102" t="s" s="118">
        <v>251</v>
      </c>
      <c r="E1102" s="119">
        <v>0.9509460059809129</v>
      </c>
      <c r="F1102" s="119">
        <v>0</v>
      </c>
      <c r="G1102" s="119">
        <v>0.9509460059809129</v>
      </c>
      <c r="H1102" s="119">
        <v>9.031615179492</v>
      </c>
      <c r="I1102" s="120">
        <v>25</v>
      </c>
      <c r="J1102" s="121">
        <v>3.98962547812478</v>
      </c>
      <c r="K1102" s="119">
        <v>3.98962547812478</v>
      </c>
      <c r="L1102" s="121">
        <v>0.304332873229109</v>
      </c>
      <c r="M1102" s="119">
        <v>0.288118393112081</v>
      </c>
      <c r="N1102" s="119">
        <v>0.0162144801170286</v>
      </c>
      <c r="O1102" s="121">
        <v>0.0100342981408672</v>
      </c>
      <c r="P1102" s="119">
        <v>0.0100342981408672</v>
      </c>
      <c r="Q1102" s="119">
        <v>0</v>
      </c>
      <c r="R1102" s="119">
        <v>0</v>
      </c>
      <c r="S1102" s="119">
        <v>0</v>
      </c>
      <c r="T1102" s="119">
        <v>0</v>
      </c>
      <c r="U1102" s="121">
        <v>-3.35304664351384</v>
      </c>
      <c r="V1102" s="119">
        <v>0.0011874169221216</v>
      </c>
      <c r="W1102" s="119">
        <v>0.0537672544142538</v>
      </c>
      <c r="X1102" s="119">
        <v>0.002996812076452</v>
      </c>
      <c r="Y1102" s="119">
        <v>0.0001316568569819</v>
      </c>
      <c r="Z1102" s="122">
        <v>-3.41112978378365</v>
      </c>
      <c r="AA1102" s="12"/>
    </row>
    <row r="1103" ht="12.75" customHeight="1">
      <c r="A1103" t="s" s="117">
        <v>2299</v>
      </c>
      <c r="B1103" t="s" s="123">
        <v>2273</v>
      </c>
      <c r="C1103" t="s" s="123">
        <v>2152</v>
      </c>
      <c r="D1103" t="s" s="123">
        <v>251</v>
      </c>
      <c r="E1103" s="124">
        <v>0.843099810517463</v>
      </c>
      <c r="F1103" s="124">
        <v>0</v>
      </c>
      <c r="G1103" s="124">
        <v>0.843099810517463</v>
      </c>
      <c r="H1103" s="124">
        <v>8.694736025828011</v>
      </c>
      <c r="I1103" s="125">
        <v>25</v>
      </c>
      <c r="J1103" s="121">
        <v>3.59040712907772</v>
      </c>
      <c r="K1103" s="124">
        <v>3.59040712907772</v>
      </c>
      <c r="L1103" s="121">
        <v>0.269420251917279</v>
      </c>
      <c r="M1103" s="124">
        <v>0.255336135378576</v>
      </c>
      <c r="N1103" s="124">
        <v>0.014084116538703</v>
      </c>
      <c r="O1103" s="121">
        <v>0.009943074936637901</v>
      </c>
      <c r="P1103" s="124">
        <v>0.009943074936637901</v>
      </c>
      <c r="Q1103" s="124">
        <v>0</v>
      </c>
      <c r="R1103" s="124">
        <v>0</v>
      </c>
      <c r="S1103" s="124">
        <v>0</v>
      </c>
      <c r="T1103" s="124">
        <v>0</v>
      </c>
      <c r="U1103" s="121">
        <v>-3.02667064541417</v>
      </c>
      <c r="V1103" s="124">
        <v>0.0010523120128192</v>
      </c>
      <c r="W1103" s="124">
        <v>0.047649588782445</v>
      </c>
      <c r="X1103" s="124">
        <v>0.002655833248121</v>
      </c>
      <c r="Y1103" s="124">
        <v>0.0001166768513063</v>
      </c>
      <c r="Z1103" s="126">
        <v>-3.07814505630886</v>
      </c>
      <c r="AA1103" s="12"/>
    </row>
    <row r="1104" ht="12.75" customHeight="1">
      <c r="A1104" t="s" s="117">
        <v>2300</v>
      </c>
      <c r="B1104" t="s" s="118">
        <v>2273</v>
      </c>
      <c r="C1104" t="s" s="118">
        <v>2152</v>
      </c>
      <c r="D1104" t="s" s="118">
        <v>251</v>
      </c>
      <c r="E1104" s="119">
        <v>0.843099810517463</v>
      </c>
      <c r="F1104" s="119">
        <v>0</v>
      </c>
      <c r="G1104" s="119">
        <v>0.843099810517463</v>
      </c>
      <c r="H1104" s="119">
        <v>8.694736025828011</v>
      </c>
      <c r="I1104" s="120">
        <v>25</v>
      </c>
      <c r="J1104" s="121">
        <v>3.59040712907772</v>
      </c>
      <c r="K1104" s="119">
        <v>3.59040712907772</v>
      </c>
      <c r="L1104" s="121">
        <v>0.269420251917279</v>
      </c>
      <c r="M1104" s="119">
        <v>0.255336135378576</v>
      </c>
      <c r="N1104" s="119">
        <v>0.014084116538703</v>
      </c>
      <c r="O1104" s="121">
        <v>0.009943074936637901</v>
      </c>
      <c r="P1104" s="119">
        <v>0.009943074936637901</v>
      </c>
      <c r="Q1104" s="119">
        <v>0</v>
      </c>
      <c r="R1104" s="119">
        <v>0</v>
      </c>
      <c r="S1104" s="119">
        <v>0</v>
      </c>
      <c r="T1104" s="119">
        <v>0</v>
      </c>
      <c r="U1104" s="121">
        <v>-3.02667064541417</v>
      </c>
      <c r="V1104" s="119">
        <v>0.0010523120128192</v>
      </c>
      <c r="W1104" s="119">
        <v>0.047649588782445</v>
      </c>
      <c r="X1104" s="119">
        <v>0.002655833248121</v>
      </c>
      <c r="Y1104" s="119">
        <v>0.0001166768513063</v>
      </c>
      <c r="Z1104" s="122">
        <v>-3.07814505630886</v>
      </c>
      <c r="AA1104" s="12"/>
    </row>
    <row r="1105" ht="12.75" customHeight="1">
      <c r="A1105" t="s" s="117">
        <v>2301</v>
      </c>
      <c r="B1105" t="s" s="123">
        <v>2273</v>
      </c>
      <c r="C1105" t="s" s="123">
        <v>2152</v>
      </c>
      <c r="D1105" t="s" s="123">
        <v>251</v>
      </c>
      <c r="E1105" s="124">
        <v>0.79423757141274</v>
      </c>
      <c r="F1105" s="124">
        <v>0</v>
      </c>
      <c r="G1105" s="124">
        <v>0.79423757141274</v>
      </c>
      <c r="H1105" s="124">
        <v>7.813257641</v>
      </c>
      <c r="I1105" s="125">
        <v>25</v>
      </c>
      <c r="J1105" s="121">
        <v>3.354962001174</v>
      </c>
      <c r="K1105" s="124">
        <v>3.354962001174</v>
      </c>
      <c r="L1105" s="121">
        <v>0.2663462124573</v>
      </c>
      <c r="M1105" s="124">
        <v>0.2551204268636</v>
      </c>
      <c r="N1105" s="124">
        <v>0.0112257855937</v>
      </c>
      <c r="O1105" s="121">
        <v>0.010546370825</v>
      </c>
      <c r="P1105" s="124">
        <v>0.010546370825</v>
      </c>
      <c r="Q1105" s="124">
        <v>0</v>
      </c>
      <c r="R1105" s="124">
        <v>0</v>
      </c>
      <c r="S1105" s="124">
        <v>0</v>
      </c>
      <c r="T1105" s="124">
        <v>0</v>
      </c>
      <c r="U1105" s="121">
        <v>-2.83761701304356</v>
      </c>
      <c r="V1105" s="124">
        <v>0.00107657450612</v>
      </c>
      <c r="W1105" s="124">
        <v>0.03556059749584</v>
      </c>
      <c r="X1105" s="124">
        <v>0.00275399295198</v>
      </c>
      <c r="Y1105" s="124">
        <v>0.0001208718185</v>
      </c>
      <c r="Z1105" s="126">
        <v>-2.877129049816</v>
      </c>
      <c r="AA1105" s="12"/>
    </row>
    <row r="1106" ht="12.75" customHeight="1">
      <c r="A1106" t="s" s="117">
        <v>2302</v>
      </c>
      <c r="B1106" t="s" s="118">
        <v>2273</v>
      </c>
      <c r="C1106" t="s" s="118">
        <v>2152</v>
      </c>
      <c r="D1106" t="s" s="118">
        <v>251</v>
      </c>
      <c r="E1106" s="119">
        <v>0.79423757141274</v>
      </c>
      <c r="F1106" s="119">
        <v>0</v>
      </c>
      <c r="G1106" s="119">
        <v>0.79423757141274</v>
      </c>
      <c r="H1106" s="119">
        <v>7.813257641</v>
      </c>
      <c r="I1106" s="120">
        <v>25</v>
      </c>
      <c r="J1106" s="121">
        <v>3.354962001174</v>
      </c>
      <c r="K1106" s="119">
        <v>3.354962001174</v>
      </c>
      <c r="L1106" s="121">
        <v>0.2663462124573</v>
      </c>
      <c r="M1106" s="119">
        <v>0.2551204268636</v>
      </c>
      <c r="N1106" s="119">
        <v>0.0112257855937</v>
      </c>
      <c r="O1106" s="121">
        <v>0.010546370825</v>
      </c>
      <c r="P1106" s="119">
        <v>0.010546370825</v>
      </c>
      <c r="Q1106" s="119">
        <v>0</v>
      </c>
      <c r="R1106" s="119">
        <v>0</v>
      </c>
      <c r="S1106" s="119">
        <v>0</v>
      </c>
      <c r="T1106" s="119">
        <v>0</v>
      </c>
      <c r="U1106" s="121">
        <v>-2.83761701304356</v>
      </c>
      <c r="V1106" s="119">
        <v>0.00107657450612</v>
      </c>
      <c r="W1106" s="119">
        <v>0.03556059749584</v>
      </c>
      <c r="X1106" s="119">
        <v>0.00275399295198</v>
      </c>
      <c r="Y1106" s="119">
        <v>0.0001208718185</v>
      </c>
      <c r="Z1106" s="122">
        <v>-2.877129049816</v>
      </c>
      <c r="AA1106" s="12"/>
    </row>
    <row r="1107" ht="12.75" customHeight="1">
      <c r="A1107" t="s" s="117">
        <v>2303</v>
      </c>
      <c r="B1107" t="s" s="123">
        <v>2273</v>
      </c>
      <c r="C1107" t="s" s="123">
        <v>2152</v>
      </c>
      <c r="D1107" t="s" s="123">
        <v>251</v>
      </c>
      <c r="E1107" s="124">
        <v>0.78271980424864</v>
      </c>
      <c r="F1107" s="124">
        <v>0</v>
      </c>
      <c r="G1107" s="124">
        <v>0.78271980424864</v>
      </c>
      <c r="H1107" s="124">
        <v>7.803601141455</v>
      </c>
      <c r="I1107" s="125">
        <v>25</v>
      </c>
      <c r="J1107" s="121">
        <v>3.05302906112935</v>
      </c>
      <c r="K1107" s="124">
        <v>3.05302906112935</v>
      </c>
      <c r="L1107" s="121">
        <v>0.284817026406133</v>
      </c>
      <c r="M1107" s="124">
        <v>0.271209243916801</v>
      </c>
      <c r="N1107" s="124">
        <v>0.0136077824893326</v>
      </c>
      <c r="O1107" s="121">
        <v>0.0104978104560555</v>
      </c>
      <c r="P1107" s="124">
        <v>0.0104978104560555</v>
      </c>
      <c r="Q1107" s="124">
        <v>0</v>
      </c>
      <c r="R1107" s="124">
        <v>0</v>
      </c>
      <c r="S1107" s="124">
        <v>0</v>
      </c>
      <c r="T1107" s="124">
        <v>0</v>
      </c>
      <c r="U1107" s="121">
        <v>-2.5656240937429</v>
      </c>
      <c r="V1107" s="124">
        <v>0.0011444667019049</v>
      </c>
      <c r="W1107" s="124">
        <v>0.0496963201868016</v>
      </c>
      <c r="X1107" s="124">
        <v>0.002927670936055</v>
      </c>
      <c r="Y1107" s="124">
        <v>0.0001284944355613</v>
      </c>
      <c r="Z1107" s="126">
        <v>-2.61952104600322</v>
      </c>
      <c r="AA1107" s="12"/>
    </row>
    <row r="1108" ht="12.75" customHeight="1">
      <c r="A1108" t="s" s="117">
        <v>2304</v>
      </c>
      <c r="B1108" t="s" s="118">
        <v>2273</v>
      </c>
      <c r="C1108" t="s" s="118">
        <v>2152</v>
      </c>
      <c r="D1108" t="s" s="118">
        <v>251</v>
      </c>
      <c r="E1108" s="119">
        <v>0.78271980424864</v>
      </c>
      <c r="F1108" s="119">
        <v>0</v>
      </c>
      <c r="G1108" s="119">
        <v>0.78271980424864</v>
      </c>
      <c r="H1108" s="119">
        <v>7.803601141455</v>
      </c>
      <c r="I1108" s="120">
        <v>25</v>
      </c>
      <c r="J1108" s="121">
        <v>3.05302906112935</v>
      </c>
      <c r="K1108" s="119">
        <v>3.05302906112935</v>
      </c>
      <c r="L1108" s="121">
        <v>0.284817026406133</v>
      </c>
      <c r="M1108" s="119">
        <v>0.271209243916801</v>
      </c>
      <c r="N1108" s="119">
        <v>0.0136077824893326</v>
      </c>
      <c r="O1108" s="121">
        <v>0.0104978104560555</v>
      </c>
      <c r="P1108" s="119">
        <v>0.0104978104560555</v>
      </c>
      <c r="Q1108" s="119">
        <v>0</v>
      </c>
      <c r="R1108" s="119">
        <v>0</v>
      </c>
      <c r="S1108" s="119">
        <v>0</v>
      </c>
      <c r="T1108" s="119">
        <v>0</v>
      </c>
      <c r="U1108" s="121">
        <v>-2.5656240937429</v>
      </c>
      <c r="V1108" s="119">
        <v>0.0011444667019049</v>
      </c>
      <c r="W1108" s="119">
        <v>0.0496963201868016</v>
      </c>
      <c r="X1108" s="119">
        <v>0.002927670936055</v>
      </c>
      <c r="Y1108" s="119">
        <v>0.0001284944355613</v>
      </c>
      <c r="Z1108" s="122">
        <v>-2.61952104600322</v>
      </c>
      <c r="AA1108" s="12"/>
    </row>
    <row r="1109" ht="12.75" customHeight="1">
      <c r="A1109" t="s" s="117">
        <v>2305</v>
      </c>
      <c r="B1109" t="s" s="123">
        <v>2273</v>
      </c>
      <c r="C1109" t="s" s="123">
        <v>2152</v>
      </c>
      <c r="D1109" t="s" s="123">
        <v>251</v>
      </c>
      <c r="E1109" s="124">
        <v>0.923240372934987</v>
      </c>
      <c r="F1109" s="124">
        <v>0</v>
      </c>
      <c r="G1109" s="124">
        <v>0.923240372934987</v>
      </c>
      <c r="H1109" s="124">
        <v>8.76927527087501</v>
      </c>
      <c r="I1109" s="125">
        <v>25</v>
      </c>
      <c r="J1109" s="121">
        <v>3.87218242647325</v>
      </c>
      <c r="K1109" s="124">
        <v>3.87218242647325</v>
      </c>
      <c r="L1109" s="121">
        <v>0.295609087805521</v>
      </c>
      <c r="M1109" s="124">
        <v>0.279859400190422</v>
      </c>
      <c r="N1109" s="124">
        <v>0.0157496876150988</v>
      </c>
      <c r="O1109" s="121">
        <v>0.009746662226046501</v>
      </c>
      <c r="P1109" s="124">
        <v>0.009746662226046501</v>
      </c>
      <c r="Q1109" s="124">
        <v>0</v>
      </c>
      <c r="R1109" s="124">
        <v>0</v>
      </c>
      <c r="S1109" s="124">
        <v>0</v>
      </c>
      <c r="T1109" s="124">
        <v>0</v>
      </c>
      <c r="U1109" s="121">
        <v>-3.25429780356983</v>
      </c>
      <c r="V1109" s="124">
        <v>0.0011533792845008</v>
      </c>
      <c r="W1109" s="124">
        <v>0.0522260012774491</v>
      </c>
      <c r="X1109" s="124">
        <v>0.0029109076356963</v>
      </c>
      <c r="Y1109" s="124">
        <v>0.0001278828780721</v>
      </c>
      <c r="Z1109" s="126">
        <v>-3.31071597464555</v>
      </c>
      <c r="AA1109" s="12"/>
    </row>
    <row r="1110" ht="12.75" customHeight="1">
      <c r="A1110" t="s" s="117">
        <v>2306</v>
      </c>
      <c r="B1110" t="s" s="118">
        <v>2273</v>
      </c>
      <c r="C1110" t="s" s="118">
        <v>2152</v>
      </c>
      <c r="D1110" t="s" s="118">
        <v>251</v>
      </c>
      <c r="E1110" s="119">
        <v>0.923240372934987</v>
      </c>
      <c r="F1110" s="119">
        <v>0</v>
      </c>
      <c r="G1110" s="119">
        <v>0.923240372934987</v>
      </c>
      <c r="H1110" s="119">
        <v>8.76927527087501</v>
      </c>
      <c r="I1110" s="120">
        <v>25</v>
      </c>
      <c r="J1110" s="121">
        <v>3.87218242647325</v>
      </c>
      <c r="K1110" s="119">
        <v>3.87218242647325</v>
      </c>
      <c r="L1110" s="121">
        <v>0.295609087805521</v>
      </c>
      <c r="M1110" s="119">
        <v>0.279859400190422</v>
      </c>
      <c r="N1110" s="119">
        <v>0.0157496876150988</v>
      </c>
      <c r="O1110" s="121">
        <v>0.009746662226046501</v>
      </c>
      <c r="P1110" s="119">
        <v>0.009746662226046501</v>
      </c>
      <c r="Q1110" s="119">
        <v>0</v>
      </c>
      <c r="R1110" s="119">
        <v>0</v>
      </c>
      <c r="S1110" s="119">
        <v>0</v>
      </c>
      <c r="T1110" s="119">
        <v>0</v>
      </c>
      <c r="U1110" s="121">
        <v>-3.25429780356983</v>
      </c>
      <c r="V1110" s="119">
        <v>0.0011533792845008</v>
      </c>
      <c r="W1110" s="119">
        <v>0.0522260012774491</v>
      </c>
      <c r="X1110" s="119">
        <v>0.0029109076356963</v>
      </c>
      <c r="Y1110" s="119">
        <v>0.0001278828780721</v>
      </c>
      <c r="Z1110" s="122">
        <v>-3.31071597464555</v>
      </c>
      <c r="AA1110" s="12"/>
    </row>
    <row r="1111" ht="12.75" customHeight="1">
      <c r="A1111" t="s" s="117">
        <v>2307</v>
      </c>
      <c r="B1111" t="s" s="123">
        <v>2273</v>
      </c>
      <c r="C1111" t="s" s="123">
        <v>2152</v>
      </c>
      <c r="D1111" t="s" s="123">
        <v>251</v>
      </c>
      <c r="E1111" s="124">
        <v>0.780111638874147</v>
      </c>
      <c r="F1111" s="124">
        <v>0</v>
      </c>
      <c r="G1111" s="124">
        <v>0.780111638874147</v>
      </c>
      <c r="H1111" s="124">
        <v>8.046166734018</v>
      </c>
      <c r="I1111" s="125">
        <v>25</v>
      </c>
      <c r="J1111" s="121">
        <v>3.14299321509206</v>
      </c>
      <c r="K1111" s="124">
        <v>3.14299321509206</v>
      </c>
      <c r="L1111" s="121">
        <v>0.270996589978392</v>
      </c>
      <c r="M1111" s="124">
        <v>0.256830069358341</v>
      </c>
      <c r="N1111" s="124">
        <v>0.0141665206200514</v>
      </c>
      <c r="O1111" s="121">
        <v>0.0100012503986087</v>
      </c>
      <c r="P1111" s="124">
        <v>0.0100012503986087</v>
      </c>
      <c r="Q1111" s="124">
        <v>0</v>
      </c>
      <c r="R1111" s="124">
        <v>0</v>
      </c>
      <c r="S1111" s="124">
        <v>0</v>
      </c>
      <c r="T1111" s="124">
        <v>0</v>
      </c>
      <c r="U1111" s="121">
        <v>-2.64387941659492</v>
      </c>
      <c r="V1111" s="124">
        <v>0.0010584689294724</v>
      </c>
      <c r="W1111" s="124">
        <v>0.0479283794744869</v>
      </c>
      <c r="X1111" s="124">
        <v>0.0026713721557794</v>
      </c>
      <c r="Y1111" s="124">
        <v>0.0001173595243538</v>
      </c>
      <c r="Z1111" s="126">
        <v>-2.69565499667901</v>
      </c>
      <c r="AA1111" s="12"/>
    </row>
    <row r="1112" ht="12.75" customHeight="1">
      <c r="A1112" t="s" s="117">
        <v>2308</v>
      </c>
      <c r="B1112" t="s" s="118">
        <v>2273</v>
      </c>
      <c r="C1112" t="s" s="118">
        <v>2152</v>
      </c>
      <c r="D1112" t="s" s="118">
        <v>251</v>
      </c>
      <c r="E1112" s="119">
        <v>0.780111638874147</v>
      </c>
      <c r="F1112" s="119">
        <v>0</v>
      </c>
      <c r="G1112" s="119">
        <v>0.780111638874147</v>
      </c>
      <c r="H1112" s="119">
        <v>8.046166734018</v>
      </c>
      <c r="I1112" s="120">
        <v>25</v>
      </c>
      <c r="J1112" s="121">
        <v>3.14299321509206</v>
      </c>
      <c r="K1112" s="119">
        <v>3.14299321509206</v>
      </c>
      <c r="L1112" s="121">
        <v>0.270996589978392</v>
      </c>
      <c r="M1112" s="119">
        <v>0.256830069358341</v>
      </c>
      <c r="N1112" s="119">
        <v>0.0141665206200514</v>
      </c>
      <c r="O1112" s="121">
        <v>0.0100012503986087</v>
      </c>
      <c r="P1112" s="119">
        <v>0.0100012503986087</v>
      </c>
      <c r="Q1112" s="119">
        <v>0</v>
      </c>
      <c r="R1112" s="119">
        <v>0</v>
      </c>
      <c r="S1112" s="119">
        <v>0</v>
      </c>
      <c r="T1112" s="119">
        <v>0</v>
      </c>
      <c r="U1112" s="121">
        <v>-2.64387941659492</v>
      </c>
      <c r="V1112" s="119">
        <v>0.0010584689294724</v>
      </c>
      <c r="W1112" s="119">
        <v>0.0479283794744869</v>
      </c>
      <c r="X1112" s="119">
        <v>0.0026713721557794</v>
      </c>
      <c r="Y1112" s="119">
        <v>0.0001173595243538</v>
      </c>
      <c r="Z1112" s="122">
        <v>-2.69565499667901</v>
      </c>
      <c r="AA1112" s="12"/>
    </row>
    <row r="1113" ht="12.75" customHeight="1">
      <c r="A1113" t="s" s="117">
        <v>2309</v>
      </c>
      <c r="B1113" t="s" s="123">
        <v>2273</v>
      </c>
      <c r="C1113" t="s" s="123">
        <v>2152</v>
      </c>
      <c r="D1113" t="s" s="123">
        <v>251</v>
      </c>
      <c r="E1113" s="124">
        <v>1.04502758910234</v>
      </c>
      <c r="F1113" s="124">
        <v>0</v>
      </c>
      <c r="G1113" s="124">
        <v>1.04502758910234</v>
      </c>
      <c r="H1113" s="124">
        <v>10.365861192</v>
      </c>
      <c r="I1113" s="125">
        <v>25</v>
      </c>
      <c r="J1113" s="121">
        <v>5.090720078670</v>
      </c>
      <c r="K1113" s="124">
        <v>5.090720078670</v>
      </c>
      <c r="L1113" s="121">
        <v>0.2655717600462</v>
      </c>
      <c r="M1113" s="124">
        <v>0.2543786151024</v>
      </c>
      <c r="N1113" s="124">
        <v>0.0111931449438</v>
      </c>
      <c r="O1113" s="121">
        <v>0.010515705242</v>
      </c>
      <c r="P1113" s="124">
        <v>0.010515705242</v>
      </c>
      <c r="Q1113" s="124">
        <v>0</v>
      </c>
      <c r="R1113" s="124">
        <v>0</v>
      </c>
      <c r="S1113" s="124">
        <v>0</v>
      </c>
      <c r="T1113" s="124">
        <v>0</v>
      </c>
      <c r="U1113" s="121">
        <v>-4.32177995485586</v>
      </c>
      <c r="V1113" s="124">
        <v>0.00107344341074</v>
      </c>
      <c r="W1113" s="124">
        <v>0.03545720017264</v>
      </c>
      <c r="X1113" s="124">
        <v>0.0027459852399</v>
      </c>
      <c r="Y1113" s="124">
        <v>0.00012052034086</v>
      </c>
      <c r="Z1113" s="126">
        <v>-4.361177104020</v>
      </c>
      <c r="AA1113" s="12"/>
    </row>
    <row r="1114" ht="12.75" customHeight="1">
      <c r="A1114" t="s" s="117">
        <v>2310</v>
      </c>
      <c r="B1114" t="s" s="118">
        <v>2273</v>
      </c>
      <c r="C1114" t="s" s="118">
        <v>2152</v>
      </c>
      <c r="D1114" t="s" s="118">
        <v>251</v>
      </c>
      <c r="E1114" s="119">
        <v>1.04502758910234</v>
      </c>
      <c r="F1114" s="119">
        <v>0</v>
      </c>
      <c r="G1114" s="119">
        <v>1.04502758910234</v>
      </c>
      <c r="H1114" s="119">
        <v>10.365861192</v>
      </c>
      <c r="I1114" s="120">
        <v>25</v>
      </c>
      <c r="J1114" s="121">
        <v>5.090720078670</v>
      </c>
      <c r="K1114" s="119">
        <v>5.090720078670</v>
      </c>
      <c r="L1114" s="121">
        <v>0.2655717600462</v>
      </c>
      <c r="M1114" s="119">
        <v>0.2543786151024</v>
      </c>
      <c r="N1114" s="119">
        <v>0.0111931449438</v>
      </c>
      <c r="O1114" s="121">
        <v>0.010515705242</v>
      </c>
      <c r="P1114" s="119">
        <v>0.010515705242</v>
      </c>
      <c r="Q1114" s="119">
        <v>0</v>
      </c>
      <c r="R1114" s="119">
        <v>0</v>
      </c>
      <c r="S1114" s="119">
        <v>0</v>
      </c>
      <c r="T1114" s="119">
        <v>0</v>
      </c>
      <c r="U1114" s="121">
        <v>-4.32177995485586</v>
      </c>
      <c r="V1114" s="119">
        <v>0.00107344341074</v>
      </c>
      <c r="W1114" s="119">
        <v>0.03545720017264</v>
      </c>
      <c r="X1114" s="119">
        <v>0.0027459852399</v>
      </c>
      <c r="Y1114" s="119">
        <v>0.00012052034086</v>
      </c>
      <c r="Z1114" s="122">
        <v>-4.361177104020</v>
      </c>
      <c r="AA1114" s="12"/>
    </row>
    <row r="1115" ht="12.75" customHeight="1">
      <c r="A1115" t="s" s="117">
        <v>2311</v>
      </c>
      <c r="B1115" t="s" s="123">
        <v>2273</v>
      </c>
      <c r="C1115" t="s" s="123">
        <v>2152</v>
      </c>
      <c r="D1115" t="s" s="123">
        <v>251</v>
      </c>
      <c r="E1115" s="124">
        <v>1.07489608886536</v>
      </c>
      <c r="F1115" s="124">
        <v>0</v>
      </c>
      <c r="G1115" s="124">
        <v>1.07489608886536</v>
      </c>
      <c r="H1115" s="124">
        <v>10.336063182202</v>
      </c>
      <c r="I1115" s="125">
        <v>25</v>
      </c>
      <c r="J1115" s="121">
        <v>4.92367514274482</v>
      </c>
      <c r="K1115" s="124">
        <v>4.92367514274482</v>
      </c>
      <c r="L1115" s="121">
        <v>0.29494663391403</v>
      </c>
      <c r="M1115" s="124">
        <v>0.279232241044365</v>
      </c>
      <c r="N1115" s="124">
        <v>0.0157143928696651</v>
      </c>
      <c r="O1115" s="121">
        <v>0.009724820157716099</v>
      </c>
      <c r="P1115" s="124">
        <v>0.009724820157716099</v>
      </c>
      <c r="Q1115" s="124">
        <v>0</v>
      </c>
      <c r="R1115" s="124">
        <v>0</v>
      </c>
      <c r="S1115" s="124">
        <v>0</v>
      </c>
      <c r="T1115" s="124">
        <v>0</v>
      </c>
      <c r="U1115" s="121">
        <v>-4.1534505079512</v>
      </c>
      <c r="V1115" s="124">
        <v>0.0011507945743769</v>
      </c>
      <c r="W1115" s="124">
        <v>0.05210896389885</v>
      </c>
      <c r="X1115" s="124">
        <v>0.0029043843445457</v>
      </c>
      <c r="Y1115" s="124">
        <v>0.0001275962789209</v>
      </c>
      <c r="Z1115" s="126">
        <v>-4.20974224704789</v>
      </c>
      <c r="AA1115" s="12"/>
    </row>
    <row r="1116" ht="12.75" customHeight="1">
      <c r="A1116" t="s" s="117">
        <v>2312</v>
      </c>
      <c r="B1116" t="s" s="118">
        <v>2273</v>
      </c>
      <c r="C1116" t="s" s="118">
        <v>2152</v>
      </c>
      <c r="D1116" t="s" s="118">
        <v>251</v>
      </c>
      <c r="E1116" s="119">
        <v>1.07489608886536</v>
      </c>
      <c r="F1116" s="119">
        <v>0</v>
      </c>
      <c r="G1116" s="119">
        <v>1.07489608886536</v>
      </c>
      <c r="H1116" s="119">
        <v>10.336063182202</v>
      </c>
      <c r="I1116" s="120">
        <v>25</v>
      </c>
      <c r="J1116" s="121">
        <v>4.92367514274482</v>
      </c>
      <c r="K1116" s="119">
        <v>4.92367514274482</v>
      </c>
      <c r="L1116" s="121">
        <v>0.29494663391403</v>
      </c>
      <c r="M1116" s="119">
        <v>0.279232241044365</v>
      </c>
      <c r="N1116" s="119">
        <v>0.0157143928696651</v>
      </c>
      <c r="O1116" s="121">
        <v>0.009724820157716099</v>
      </c>
      <c r="P1116" s="119">
        <v>0.009724820157716099</v>
      </c>
      <c r="Q1116" s="119">
        <v>0</v>
      </c>
      <c r="R1116" s="119">
        <v>0</v>
      </c>
      <c r="S1116" s="119">
        <v>0</v>
      </c>
      <c r="T1116" s="119">
        <v>0</v>
      </c>
      <c r="U1116" s="121">
        <v>-4.1534505079512</v>
      </c>
      <c r="V1116" s="119">
        <v>0.0011507945743769</v>
      </c>
      <c r="W1116" s="119">
        <v>0.05210896389885</v>
      </c>
      <c r="X1116" s="119">
        <v>0.0029043843445457</v>
      </c>
      <c r="Y1116" s="119">
        <v>0.0001275962789209</v>
      </c>
      <c r="Z1116" s="122">
        <v>-4.20974224704789</v>
      </c>
      <c r="AA1116" s="12"/>
    </row>
    <row r="1117" ht="12.75" customHeight="1">
      <c r="A1117" t="s" s="117">
        <v>2313</v>
      </c>
      <c r="B1117" t="s" s="123">
        <v>2273</v>
      </c>
      <c r="C1117" t="s" s="123">
        <v>2152</v>
      </c>
      <c r="D1117" t="s" s="123">
        <v>251</v>
      </c>
      <c r="E1117" s="124">
        <v>0.732469795178917</v>
      </c>
      <c r="F1117" s="124">
        <v>0</v>
      </c>
      <c r="G1117" s="124">
        <v>0.732469795178917</v>
      </c>
      <c r="H1117" s="124">
        <v>7.220689655698</v>
      </c>
      <c r="I1117" s="125">
        <v>25</v>
      </c>
      <c r="J1117" s="121">
        <v>3.18746464238399</v>
      </c>
      <c r="K1117" s="124">
        <v>3.18746464238399</v>
      </c>
      <c r="L1117" s="121">
        <v>0.225716062652114</v>
      </c>
      <c r="M1117" s="124">
        <v>0.215094938292384</v>
      </c>
      <c r="N1117" s="124">
        <v>0.0106211243597301</v>
      </c>
      <c r="O1117" s="121">
        <v>0.0091074787485675</v>
      </c>
      <c r="P1117" s="124">
        <v>0.0091074787485675</v>
      </c>
      <c r="Q1117" s="124">
        <v>0</v>
      </c>
      <c r="R1117" s="124">
        <v>0</v>
      </c>
      <c r="S1117" s="124">
        <v>0</v>
      </c>
      <c r="T1117" s="124">
        <v>0</v>
      </c>
      <c r="U1117" s="121">
        <v>-2.68981838860576</v>
      </c>
      <c r="V1117" s="124">
        <v>0.000907671848107</v>
      </c>
      <c r="W1117" s="124">
        <v>0.039413947613668</v>
      </c>
      <c r="X1117" s="124">
        <v>0.0023219237953477</v>
      </c>
      <c r="Y1117" s="124">
        <v>0.0001019084197805</v>
      </c>
      <c r="Z1117" s="126">
        <v>-2.73256384028266</v>
      </c>
      <c r="AA1117" s="12"/>
    </row>
    <row r="1118" ht="12.75" customHeight="1">
      <c r="A1118" t="s" s="117">
        <v>2314</v>
      </c>
      <c r="B1118" t="s" s="118">
        <v>2273</v>
      </c>
      <c r="C1118" t="s" s="118">
        <v>2152</v>
      </c>
      <c r="D1118" t="s" s="118">
        <v>251</v>
      </c>
      <c r="E1118" s="119">
        <v>0.732469795178917</v>
      </c>
      <c r="F1118" s="119">
        <v>0</v>
      </c>
      <c r="G1118" s="119">
        <v>0.732469795178917</v>
      </c>
      <c r="H1118" s="119">
        <v>7.220689655698</v>
      </c>
      <c r="I1118" s="120">
        <v>25</v>
      </c>
      <c r="J1118" s="121">
        <v>3.18746464238399</v>
      </c>
      <c r="K1118" s="119">
        <v>3.18746464238399</v>
      </c>
      <c r="L1118" s="121">
        <v>0.225716062652114</v>
      </c>
      <c r="M1118" s="119">
        <v>0.215094938292384</v>
      </c>
      <c r="N1118" s="119">
        <v>0.0106211243597301</v>
      </c>
      <c r="O1118" s="121">
        <v>0.0091074787485675</v>
      </c>
      <c r="P1118" s="119">
        <v>0.0091074787485675</v>
      </c>
      <c r="Q1118" s="119">
        <v>0</v>
      </c>
      <c r="R1118" s="119">
        <v>0</v>
      </c>
      <c r="S1118" s="119">
        <v>0</v>
      </c>
      <c r="T1118" s="119">
        <v>0</v>
      </c>
      <c r="U1118" s="121">
        <v>-2.68981838860576</v>
      </c>
      <c r="V1118" s="119">
        <v>0.000907671848107</v>
      </c>
      <c r="W1118" s="119">
        <v>0.039413947613668</v>
      </c>
      <c r="X1118" s="119">
        <v>0.0023219237953477</v>
      </c>
      <c r="Y1118" s="119">
        <v>0.0001019084197805</v>
      </c>
      <c r="Z1118" s="122">
        <v>-2.73256384028266</v>
      </c>
      <c r="AA1118" s="12"/>
    </row>
    <row r="1119" ht="12.75" customHeight="1">
      <c r="A1119" t="s" s="117">
        <v>2315</v>
      </c>
      <c r="B1119" t="s" s="123">
        <v>2273</v>
      </c>
      <c r="C1119" t="s" s="123">
        <v>2152</v>
      </c>
      <c r="D1119" t="s" s="123">
        <v>251</v>
      </c>
      <c r="E1119" s="124">
        <v>0.630486912765619</v>
      </c>
      <c r="F1119" s="124">
        <v>0</v>
      </c>
      <c r="G1119" s="124">
        <v>0.630486912765619</v>
      </c>
      <c r="H1119" s="124">
        <v>6.270958610772</v>
      </c>
      <c r="I1119" s="125">
        <v>25</v>
      </c>
      <c r="J1119" s="121">
        <v>2.46246728713617</v>
      </c>
      <c r="K1119" s="124">
        <v>2.46246728713617</v>
      </c>
      <c r="L1119" s="121">
        <v>0.228339713620999</v>
      </c>
      <c r="M1119" s="124">
        <v>0.217595132732033</v>
      </c>
      <c r="N1119" s="124">
        <v>0.0107445808889658</v>
      </c>
      <c r="O1119" s="121">
        <v>0.0092133411546481</v>
      </c>
      <c r="P1119" s="124">
        <v>0.0092133411546481</v>
      </c>
      <c r="Q1119" s="124">
        <v>0</v>
      </c>
      <c r="R1119" s="124">
        <v>0</v>
      </c>
      <c r="S1119" s="124">
        <v>0</v>
      </c>
      <c r="T1119" s="124">
        <v>0</v>
      </c>
      <c r="U1119" s="121">
        <v>-2.0695334291462</v>
      </c>
      <c r="V1119" s="124">
        <v>0.0009182223241375</v>
      </c>
      <c r="W1119" s="124">
        <v>0.0398720826702304</v>
      </c>
      <c r="X1119" s="124">
        <v>0.0023489130909763</v>
      </c>
      <c r="Y1119" s="124">
        <v>0.0001030929649844</v>
      </c>
      <c r="Z1119" s="126">
        <v>-2.11277574019653</v>
      </c>
      <c r="AA1119" s="12"/>
    </row>
    <row r="1120" ht="12.75" customHeight="1">
      <c r="A1120" t="s" s="117">
        <v>2316</v>
      </c>
      <c r="B1120" t="s" s="118">
        <v>2273</v>
      </c>
      <c r="C1120" t="s" s="118">
        <v>2152</v>
      </c>
      <c r="D1120" t="s" s="118">
        <v>251</v>
      </c>
      <c r="E1120" s="119">
        <v>0.630486912765619</v>
      </c>
      <c r="F1120" s="119">
        <v>0</v>
      </c>
      <c r="G1120" s="119">
        <v>0.630486912765619</v>
      </c>
      <c r="H1120" s="119">
        <v>6.270958610772</v>
      </c>
      <c r="I1120" s="120">
        <v>25</v>
      </c>
      <c r="J1120" s="121">
        <v>2.46246728713617</v>
      </c>
      <c r="K1120" s="119">
        <v>2.46246728713617</v>
      </c>
      <c r="L1120" s="121">
        <v>0.228339713620999</v>
      </c>
      <c r="M1120" s="119">
        <v>0.217595132732033</v>
      </c>
      <c r="N1120" s="119">
        <v>0.0107445808889658</v>
      </c>
      <c r="O1120" s="121">
        <v>0.0092133411546481</v>
      </c>
      <c r="P1120" s="119">
        <v>0.0092133411546481</v>
      </c>
      <c r="Q1120" s="119">
        <v>0</v>
      </c>
      <c r="R1120" s="119">
        <v>0</v>
      </c>
      <c r="S1120" s="119">
        <v>0</v>
      </c>
      <c r="T1120" s="119">
        <v>0</v>
      </c>
      <c r="U1120" s="121">
        <v>-2.0695334291462</v>
      </c>
      <c r="V1120" s="119">
        <v>0.0009182223241375</v>
      </c>
      <c r="W1120" s="119">
        <v>0.0398720826702304</v>
      </c>
      <c r="X1120" s="119">
        <v>0.0023489130909763</v>
      </c>
      <c r="Y1120" s="119">
        <v>0.0001030929649844</v>
      </c>
      <c r="Z1120" s="122">
        <v>-2.11277574019653</v>
      </c>
      <c r="AA1120" s="12"/>
    </row>
    <row r="1121" ht="12.75" customHeight="1">
      <c r="A1121" t="s" s="117">
        <v>2317</v>
      </c>
      <c r="B1121" t="s" s="123">
        <v>2273</v>
      </c>
      <c r="C1121" t="s" s="123">
        <v>2152</v>
      </c>
      <c r="D1121" t="s" s="123">
        <v>251</v>
      </c>
      <c r="E1121" s="124">
        <v>0.854355400708906</v>
      </c>
      <c r="F1121" s="124">
        <v>0</v>
      </c>
      <c r="G1121" s="124">
        <v>0.854355400708906</v>
      </c>
      <c r="H1121" s="124">
        <v>8.555982689583001</v>
      </c>
      <c r="I1121" s="125">
        <v>25</v>
      </c>
      <c r="J1121" s="121">
        <v>3.96140707274399</v>
      </c>
      <c r="K1121" s="124">
        <v>3.96140707274399</v>
      </c>
      <c r="L1121" s="121">
        <v>0.233760395376147</v>
      </c>
      <c r="M1121" s="124">
        <v>0.222910992219697</v>
      </c>
      <c r="N1121" s="124">
        <v>0.0108494031564508</v>
      </c>
      <c r="O1121" s="121">
        <v>0.0094384235190364</v>
      </c>
      <c r="P1121" s="124">
        <v>0.0094384235190364</v>
      </c>
      <c r="Q1121" s="124">
        <v>0</v>
      </c>
      <c r="R1121" s="124">
        <v>0</v>
      </c>
      <c r="S1121" s="124">
        <v>0</v>
      </c>
      <c r="T1121" s="124">
        <v>0</v>
      </c>
      <c r="U1121" s="121">
        <v>-3.35025049093027</v>
      </c>
      <c r="V1121" s="124">
        <v>0.000940654559653</v>
      </c>
      <c r="W1121" s="124">
        <v>0.0408461595434532</v>
      </c>
      <c r="X1121" s="124">
        <v>0.0024062971626504</v>
      </c>
      <c r="Y1121" s="124">
        <v>0.0001056115446625</v>
      </c>
      <c r="Z1121" s="126">
        <v>-3.39454921374069</v>
      </c>
      <c r="AA1121" s="12"/>
    </row>
    <row r="1122" ht="12.75" customHeight="1">
      <c r="A1122" t="s" s="117">
        <v>2318</v>
      </c>
      <c r="B1122" t="s" s="118">
        <v>2273</v>
      </c>
      <c r="C1122" t="s" s="118">
        <v>2152</v>
      </c>
      <c r="D1122" t="s" s="118">
        <v>251</v>
      </c>
      <c r="E1122" s="119">
        <v>0.854355400708906</v>
      </c>
      <c r="F1122" s="119">
        <v>0</v>
      </c>
      <c r="G1122" s="119">
        <v>0.854355400708906</v>
      </c>
      <c r="H1122" s="119">
        <v>8.555982689583001</v>
      </c>
      <c r="I1122" s="120">
        <v>25</v>
      </c>
      <c r="J1122" s="121">
        <v>3.96140707274399</v>
      </c>
      <c r="K1122" s="119">
        <v>3.96140707274399</v>
      </c>
      <c r="L1122" s="121">
        <v>0.233760395376147</v>
      </c>
      <c r="M1122" s="119">
        <v>0.222910992219697</v>
      </c>
      <c r="N1122" s="119">
        <v>0.0108494031564508</v>
      </c>
      <c r="O1122" s="121">
        <v>0.0094384235190364</v>
      </c>
      <c r="P1122" s="119">
        <v>0.0094384235190364</v>
      </c>
      <c r="Q1122" s="119">
        <v>0</v>
      </c>
      <c r="R1122" s="119">
        <v>0</v>
      </c>
      <c r="S1122" s="119">
        <v>0</v>
      </c>
      <c r="T1122" s="119">
        <v>0</v>
      </c>
      <c r="U1122" s="121">
        <v>-3.35025049093027</v>
      </c>
      <c r="V1122" s="119">
        <v>0.000940654559653</v>
      </c>
      <c r="W1122" s="119">
        <v>0.0408461595434532</v>
      </c>
      <c r="X1122" s="119">
        <v>0.0024062971626504</v>
      </c>
      <c r="Y1122" s="119">
        <v>0.0001056115446625</v>
      </c>
      <c r="Z1122" s="122">
        <v>-3.39454921374069</v>
      </c>
      <c r="AA1122" s="12"/>
    </row>
    <row r="1123" ht="12.75" customHeight="1">
      <c r="A1123" t="s" s="117">
        <v>2319</v>
      </c>
      <c r="B1123" t="s" s="123">
        <v>2273</v>
      </c>
      <c r="C1123" t="s" s="123">
        <v>2152</v>
      </c>
      <c r="D1123" t="s" s="123">
        <v>251</v>
      </c>
      <c r="E1123" s="124">
        <v>0.837760660620487</v>
      </c>
      <c r="F1123" s="124">
        <v>0</v>
      </c>
      <c r="G1123" s="124">
        <v>0.837760660620487</v>
      </c>
      <c r="H1123" s="124">
        <v>8.360657724934001</v>
      </c>
      <c r="I1123" s="125">
        <v>25</v>
      </c>
      <c r="J1123" s="121">
        <v>3.57598650044704</v>
      </c>
      <c r="K1123" s="124">
        <v>3.57598650044704</v>
      </c>
      <c r="L1123" s="121">
        <v>0.267222363485297</v>
      </c>
      <c r="M1123" s="124">
        <v>0.254343512557191</v>
      </c>
      <c r="N1123" s="124">
        <v>0.0128788509281064</v>
      </c>
      <c r="O1123" s="121">
        <v>0.0100852465476655</v>
      </c>
      <c r="P1123" s="124">
        <v>0.0100852465476655</v>
      </c>
      <c r="Q1123" s="124">
        <v>0</v>
      </c>
      <c r="R1123" s="124">
        <v>0</v>
      </c>
      <c r="S1123" s="124">
        <v>0</v>
      </c>
      <c r="T1123" s="124">
        <v>0</v>
      </c>
      <c r="U1123" s="121">
        <v>-3.01553344985951</v>
      </c>
      <c r="V1123" s="124">
        <v>0.0010732955665531</v>
      </c>
      <c r="W1123" s="124">
        <v>0.0466058474350797</v>
      </c>
      <c r="X1123" s="124">
        <v>0.002745607401975</v>
      </c>
      <c r="Y1123" s="124">
        <v>0.0001205037514914</v>
      </c>
      <c r="Z1123" s="126">
        <v>-3.06607870401461</v>
      </c>
      <c r="AA1123" s="12"/>
    </row>
    <row r="1124" ht="12.75" customHeight="1">
      <c r="A1124" t="s" s="117">
        <v>2320</v>
      </c>
      <c r="B1124" t="s" s="118">
        <v>2273</v>
      </c>
      <c r="C1124" t="s" s="118">
        <v>2152</v>
      </c>
      <c r="D1124" t="s" s="118">
        <v>251</v>
      </c>
      <c r="E1124" s="119">
        <v>0.837760660620487</v>
      </c>
      <c r="F1124" s="119">
        <v>0</v>
      </c>
      <c r="G1124" s="119">
        <v>0.837760660620487</v>
      </c>
      <c r="H1124" s="119">
        <v>8.360657724934001</v>
      </c>
      <c r="I1124" s="120">
        <v>25</v>
      </c>
      <c r="J1124" s="121">
        <v>3.57598650044704</v>
      </c>
      <c r="K1124" s="119">
        <v>3.57598650044704</v>
      </c>
      <c r="L1124" s="121">
        <v>0.267222363485297</v>
      </c>
      <c r="M1124" s="119">
        <v>0.254343512557191</v>
      </c>
      <c r="N1124" s="119">
        <v>0.0128788509281064</v>
      </c>
      <c r="O1124" s="121">
        <v>0.0100852465476655</v>
      </c>
      <c r="P1124" s="119">
        <v>0.0100852465476655</v>
      </c>
      <c r="Q1124" s="119">
        <v>0</v>
      </c>
      <c r="R1124" s="119">
        <v>0</v>
      </c>
      <c r="S1124" s="119">
        <v>0</v>
      </c>
      <c r="T1124" s="119">
        <v>0</v>
      </c>
      <c r="U1124" s="121">
        <v>-3.01553344985951</v>
      </c>
      <c r="V1124" s="119">
        <v>0.0010732955665531</v>
      </c>
      <c r="W1124" s="119">
        <v>0.0466058474350797</v>
      </c>
      <c r="X1124" s="119">
        <v>0.002745607401975</v>
      </c>
      <c r="Y1124" s="119">
        <v>0.0001205037514914</v>
      </c>
      <c r="Z1124" s="122">
        <v>-3.06607870401461</v>
      </c>
      <c r="AA1124" s="12"/>
    </row>
    <row r="1125" ht="12.75" customHeight="1">
      <c r="A1125" t="s" s="117">
        <v>2321</v>
      </c>
      <c r="B1125" t="s" s="123">
        <v>2273</v>
      </c>
      <c r="C1125" t="s" s="123">
        <v>2152</v>
      </c>
      <c r="D1125" t="s" s="123">
        <v>251</v>
      </c>
      <c r="E1125" s="124">
        <v>0.711027995383072</v>
      </c>
      <c r="F1125" s="124">
        <v>0</v>
      </c>
      <c r="G1125" s="124">
        <v>0.711027995383072</v>
      </c>
      <c r="H1125" s="124">
        <v>7.091254642332</v>
      </c>
      <c r="I1125" s="125">
        <v>25</v>
      </c>
      <c r="J1125" s="121">
        <v>2.73357448409204</v>
      </c>
      <c r="K1125" s="124">
        <v>2.73357448409204</v>
      </c>
      <c r="L1125" s="121">
        <v>0.263386223159328</v>
      </c>
      <c r="M1125" s="124">
        <v>0.250692256006715</v>
      </c>
      <c r="N1125" s="124">
        <v>0.0126939671526133</v>
      </c>
      <c r="O1125" s="121">
        <v>0.0099404666706515</v>
      </c>
      <c r="P1125" s="124">
        <v>0.0099404666706515</v>
      </c>
      <c r="Q1125" s="124">
        <v>0</v>
      </c>
      <c r="R1125" s="124">
        <v>0</v>
      </c>
      <c r="S1125" s="124">
        <v>0</v>
      </c>
      <c r="T1125" s="124">
        <v>0</v>
      </c>
      <c r="U1125" s="121">
        <v>-2.29587317853894</v>
      </c>
      <c r="V1125" s="124">
        <v>0.0010578877519705</v>
      </c>
      <c r="W1125" s="124">
        <v>0.0459367919962961</v>
      </c>
      <c r="X1125" s="124">
        <v>0.0027061925554324</v>
      </c>
      <c r="Y1125" s="124">
        <v>0.0001187738260289</v>
      </c>
      <c r="Z1125" s="126">
        <v>-2.34569282466867</v>
      </c>
      <c r="AA1125" s="12"/>
    </row>
    <row r="1126" ht="12.75" customHeight="1">
      <c r="A1126" t="s" s="117">
        <v>2322</v>
      </c>
      <c r="B1126" t="s" s="118">
        <v>2273</v>
      </c>
      <c r="C1126" t="s" s="118">
        <v>2152</v>
      </c>
      <c r="D1126" t="s" s="118">
        <v>251</v>
      </c>
      <c r="E1126" s="119">
        <v>0.711027995383072</v>
      </c>
      <c r="F1126" s="119">
        <v>0</v>
      </c>
      <c r="G1126" s="119">
        <v>0.711027995383072</v>
      </c>
      <c r="H1126" s="119">
        <v>7.091254642332</v>
      </c>
      <c r="I1126" s="120">
        <v>25</v>
      </c>
      <c r="J1126" s="121">
        <v>2.73357448409204</v>
      </c>
      <c r="K1126" s="119">
        <v>2.73357448409204</v>
      </c>
      <c r="L1126" s="121">
        <v>0.263386223159328</v>
      </c>
      <c r="M1126" s="119">
        <v>0.250692256006715</v>
      </c>
      <c r="N1126" s="119">
        <v>0.0126939671526133</v>
      </c>
      <c r="O1126" s="121">
        <v>0.0099404666706515</v>
      </c>
      <c r="P1126" s="119">
        <v>0.0099404666706515</v>
      </c>
      <c r="Q1126" s="119">
        <v>0</v>
      </c>
      <c r="R1126" s="119">
        <v>0</v>
      </c>
      <c r="S1126" s="119">
        <v>0</v>
      </c>
      <c r="T1126" s="119">
        <v>0</v>
      </c>
      <c r="U1126" s="121">
        <v>-2.29587317853894</v>
      </c>
      <c r="V1126" s="119">
        <v>0.0010578877519705</v>
      </c>
      <c r="W1126" s="119">
        <v>0.0459367919962961</v>
      </c>
      <c r="X1126" s="119">
        <v>0.0027061925554324</v>
      </c>
      <c r="Y1126" s="119">
        <v>0.0001187738260289</v>
      </c>
      <c r="Z1126" s="122">
        <v>-2.34569282466867</v>
      </c>
      <c r="AA1126" s="12"/>
    </row>
    <row r="1127" ht="12.75" customHeight="1">
      <c r="A1127" t="s" s="117">
        <v>2323</v>
      </c>
      <c r="B1127" t="s" s="123">
        <v>2273</v>
      </c>
      <c r="C1127" t="s" s="123">
        <v>2152</v>
      </c>
      <c r="D1127" t="s" s="123">
        <v>251</v>
      </c>
      <c r="E1127" s="124">
        <v>0.82993062380969</v>
      </c>
      <c r="F1127" s="124">
        <v>0</v>
      </c>
      <c r="G1127" s="124">
        <v>0.82993062380969</v>
      </c>
      <c r="H1127" s="124">
        <v>8.282515767394999</v>
      </c>
      <c r="I1127" s="125">
        <v>25</v>
      </c>
      <c r="J1127" s="121">
        <v>3.54256394035114</v>
      </c>
      <c r="K1127" s="124">
        <v>3.54256394035114</v>
      </c>
      <c r="L1127" s="121">
        <v>0.264724799370168</v>
      </c>
      <c r="M1127" s="124">
        <v>0.251966319203905</v>
      </c>
      <c r="N1127" s="124">
        <v>0.0127584801662633</v>
      </c>
      <c r="O1127" s="121">
        <v>0.009990985912495301</v>
      </c>
      <c r="P1127" s="124">
        <v>0.009990985912495301</v>
      </c>
      <c r="Q1127" s="124">
        <v>0</v>
      </c>
      <c r="R1127" s="124">
        <v>0</v>
      </c>
      <c r="S1127" s="124">
        <v>0</v>
      </c>
      <c r="T1127" s="124">
        <v>0</v>
      </c>
      <c r="U1127" s="121">
        <v>-2.98734910182412</v>
      </c>
      <c r="V1127" s="124">
        <v>0.0010632641492765</v>
      </c>
      <c r="W1127" s="124">
        <v>0.0461702510529722</v>
      </c>
      <c r="X1127" s="124">
        <v>0.0027199459074718</v>
      </c>
      <c r="Y1127" s="124">
        <v>0.0001193774770031</v>
      </c>
      <c r="Z1127" s="126">
        <v>-3.03742194041084</v>
      </c>
      <c r="AA1127" s="12"/>
    </row>
    <row r="1128" ht="12.75" customHeight="1">
      <c r="A1128" t="s" s="117">
        <v>2324</v>
      </c>
      <c r="B1128" t="s" s="118">
        <v>2273</v>
      </c>
      <c r="C1128" t="s" s="118">
        <v>2152</v>
      </c>
      <c r="D1128" t="s" s="118">
        <v>251</v>
      </c>
      <c r="E1128" s="119">
        <v>0.82993062380969</v>
      </c>
      <c r="F1128" s="119">
        <v>0</v>
      </c>
      <c r="G1128" s="119">
        <v>0.82993062380969</v>
      </c>
      <c r="H1128" s="119">
        <v>8.282515767394999</v>
      </c>
      <c r="I1128" s="120">
        <v>25</v>
      </c>
      <c r="J1128" s="121">
        <v>3.54256394035114</v>
      </c>
      <c r="K1128" s="119">
        <v>3.54256394035114</v>
      </c>
      <c r="L1128" s="121">
        <v>0.264724799370168</v>
      </c>
      <c r="M1128" s="119">
        <v>0.251966319203905</v>
      </c>
      <c r="N1128" s="119">
        <v>0.0127584801662633</v>
      </c>
      <c r="O1128" s="121">
        <v>0.009990985912495301</v>
      </c>
      <c r="P1128" s="119">
        <v>0.009990985912495301</v>
      </c>
      <c r="Q1128" s="119">
        <v>0</v>
      </c>
      <c r="R1128" s="119">
        <v>0</v>
      </c>
      <c r="S1128" s="119">
        <v>0</v>
      </c>
      <c r="T1128" s="119">
        <v>0</v>
      </c>
      <c r="U1128" s="121">
        <v>-2.98734910182412</v>
      </c>
      <c r="V1128" s="119">
        <v>0.0010632641492765</v>
      </c>
      <c r="W1128" s="119">
        <v>0.0461702510529722</v>
      </c>
      <c r="X1128" s="119">
        <v>0.0027199459074718</v>
      </c>
      <c r="Y1128" s="119">
        <v>0.0001193774770031</v>
      </c>
      <c r="Z1128" s="122">
        <v>-3.03742194041084</v>
      </c>
      <c r="AA1128" s="12"/>
    </row>
    <row r="1129" ht="12.75" customHeight="1">
      <c r="A1129" t="s" s="117">
        <v>2325</v>
      </c>
      <c r="B1129" t="s" s="123">
        <v>2273</v>
      </c>
      <c r="C1129" t="s" s="123">
        <v>2152</v>
      </c>
      <c r="D1129" t="s" s="123">
        <v>251</v>
      </c>
      <c r="E1129" s="124">
        <v>0.73022450011955</v>
      </c>
      <c r="F1129" s="124">
        <v>0</v>
      </c>
      <c r="G1129" s="124">
        <v>0.73022450011955</v>
      </c>
      <c r="H1129" s="124">
        <v>7.27183201650999</v>
      </c>
      <c r="I1129" s="125">
        <v>25</v>
      </c>
      <c r="J1129" s="121">
        <v>2.85056504668069</v>
      </c>
      <c r="K1129" s="124">
        <v>2.85056504668069</v>
      </c>
      <c r="L1129" s="121">
        <v>0.265255251879041</v>
      </c>
      <c r="M1129" s="124">
        <v>0.252471206419316</v>
      </c>
      <c r="N1129" s="124">
        <v>0.0127840454597246</v>
      </c>
      <c r="O1129" s="121">
        <v>0.0100110057359791</v>
      </c>
      <c r="P1129" s="124">
        <v>0.0100110057359791</v>
      </c>
      <c r="Q1129" s="124">
        <v>0</v>
      </c>
      <c r="R1129" s="124">
        <v>0</v>
      </c>
      <c r="S1129" s="124">
        <v>0</v>
      </c>
      <c r="T1129" s="124">
        <v>0</v>
      </c>
      <c r="U1129" s="121">
        <v>-2.39560680417616</v>
      </c>
      <c r="V1129" s="124">
        <v>0.0010653947093004</v>
      </c>
      <c r="W1129" s="124">
        <v>0.0462627664802233</v>
      </c>
      <c r="X1129" s="124">
        <v>0.0027253960989615</v>
      </c>
      <c r="Y1129" s="124">
        <v>0.0001196166869337</v>
      </c>
      <c r="Z1129" s="126">
        <v>-2.44577997815158</v>
      </c>
      <c r="AA1129" s="12"/>
    </row>
    <row r="1130" ht="12.75" customHeight="1">
      <c r="A1130" t="s" s="117">
        <v>2326</v>
      </c>
      <c r="B1130" t="s" s="118">
        <v>2273</v>
      </c>
      <c r="C1130" t="s" s="118">
        <v>2152</v>
      </c>
      <c r="D1130" t="s" s="118">
        <v>251</v>
      </c>
      <c r="E1130" s="119">
        <v>0.73022450011955</v>
      </c>
      <c r="F1130" s="119">
        <v>0</v>
      </c>
      <c r="G1130" s="119">
        <v>0.73022450011955</v>
      </c>
      <c r="H1130" s="119">
        <v>7.27183201650999</v>
      </c>
      <c r="I1130" s="120">
        <v>25</v>
      </c>
      <c r="J1130" s="121">
        <v>2.85056504668069</v>
      </c>
      <c r="K1130" s="119">
        <v>2.85056504668069</v>
      </c>
      <c r="L1130" s="121">
        <v>0.265255251879041</v>
      </c>
      <c r="M1130" s="119">
        <v>0.252471206419316</v>
      </c>
      <c r="N1130" s="119">
        <v>0.0127840454597246</v>
      </c>
      <c r="O1130" s="121">
        <v>0.0100110057359791</v>
      </c>
      <c r="P1130" s="119">
        <v>0.0100110057359791</v>
      </c>
      <c r="Q1130" s="119">
        <v>0</v>
      </c>
      <c r="R1130" s="119">
        <v>0</v>
      </c>
      <c r="S1130" s="119">
        <v>0</v>
      </c>
      <c r="T1130" s="119">
        <v>0</v>
      </c>
      <c r="U1130" s="121">
        <v>-2.39560680417616</v>
      </c>
      <c r="V1130" s="119">
        <v>0.0010653947093004</v>
      </c>
      <c r="W1130" s="119">
        <v>0.0462627664802233</v>
      </c>
      <c r="X1130" s="119">
        <v>0.0027253960989615</v>
      </c>
      <c r="Y1130" s="119">
        <v>0.0001196166869337</v>
      </c>
      <c r="Z1130" s="122">
        <v>-2.44577997815158</v>
      </c>
      <c r="AA1130" s="12"/>
    </row>
    <row r="1131" ht="12.75" customHeight="1">
      <c r="A1131" t="s" s="117">
        <v>2327</v>
      </c>
      <c r="B1131" t="s" s="123">
        <v>2273</v>
      </c>
      <c r="C1131" t="s" s="123">
        <v>2152</v>
      </c>
      <c r="D1131" t="s" s="123">
        <v>251</v>
      </c>
      <c r="E1131" s="124">
        <v>1.00818622019679</v>
      </c>
      <c r="F1131" s="124">
        <v>0</v>
      </c>
      <c r="G1131" s="124">
        <v>1.00818622019679</v>
      </c>
      <c r="H1131" s="124">
        <v>10.112935187363</v>
      </c>
      <c r="I1131" s="125">
        <v>25</v>
      </c>
      <c r="J1131" s="121">
        <v>4.65240673947421</v>
      </c>
      <c r="K1131" s="124">
        <v>4.65240673947421</v>
      </c>
      <c r="L1131" s="121">
        <v>0.279174744358255</v>
      </c>
      <c r="M1131" s="124">
        <v>0.266039951865802</v>
      </c>
      <c r="N1131" s="124">
        <v>0.0131347924924523</v>
      </c>
      <c r="O1131" s="121">
        <v>0.0105490345687135</v>
      </c>
      <c r="P1131" s="124">
        <v>0.0105490345687135</v>
      </c>
      <c r="Q1131" s="124">
        <v>0</v>
      </c>
      <c r="R1131" s="124">
        <v>0</v>
      </c>
      <c r="S1131" s="124">
        <v>0</v>
      </c>
      <c r="T1131" s="124">
        <v>0</v>
      </c>
      <c r="U1131" s="121">
        <v>-3.93394429820439</v>
      </c>
      <c r="V1131" s="124">
        <v>0.0011226530027898</v>
      </c>
      <c r="W1131" s="124">
        <v>0.0487491003003398</v>
      </c>
      <c r="X1131" s="124">
        <v>0.0028718690504923</v>
      </c>
      <c r="Y1131" s="124">
        <v>0.0001260453273758</v>
      </c>
      <c r="Z1131" s="126">
        <v>-3.98681396588539</v>
      </c>
      <c r="AA1131" s="12"/>
    </row>
    <row r="1132" ht="12.75" customHeight="1">
      <c r="A1132" t="s" s="117">
        <v>2328</v>
      </c>
      <c r="B1132" t="s" s="118">
        <v>2273</v>
      </c>
      <c r="C1132" t="s" s="118">
        <v>2152</v>
      </c>
      <c r="D1132" t="s" s="118">
        <v>251</v>
      </c>
      <c r="E1132" s="119">
        <v>1.00818622019679</v>
      </c>
      <c r="F1132" s="119">
        <v>0</v>
      </c>
      <c r="G1132" s="119">
        <v>1.00818622019679</v>
      </c>
      <c r="H1132" s="119">
        <v>10.112935187363</v>
      </c>
      <c r="I1132" s="120">
        <v>25</v>
      </c>
      <c r="J1132" s="121">
        <v>4.65240673947421</v>
      </c>
      <c r="K1132" s="119">
        <v>4.65240673947421</v>
      </c>
      <c r="L1132" s="121">
        <v>0.279174744358255</v>
      </c>
      <c r="M1132" s="119">
        <v>0.266039951865802</v>
      </c>
      <c r="N1132" s="119">
        <v>0.0131347924924523</v>
      </c>
      <c r="O1132" s="121">
        <v>0.0105490345687135</v>
      </c>
      <c r="P1132" s="119">
        <v>0.0105490345687135</v>
      </c>
      <c r="Q1132" s="119">
        <v>0</v>
      </c>
      <c r="R1132" s="119">
        <v>0</v>
      </c>
      <c r="S1132" s="119">
        <v>0</v>
      </c>
      <c r="T1132" s="119">
        <v>0</v>
      </c>
      <c r="U1132" s="121">
        <v>-3.93394429820439</v>
      </c>
      <c r="V1132" s="119">
        <v>0.0011226530027898</v>
      </c>
      <c r="W1132" s="119">
        <v>0.0487491003003398</v>
      </c>
      <c r="X1132" s="119">
        <v>0.0028718690504923</v>
      </c>
      <c r="Y1132" s="119">
        <v>0.0001260453273758</v>
      </c>
      <c r="Z1132" s="122">
        <v>-3.98681396588539</v>
      </c>
      <c r="AA1132" s="12"/>
    </row>
    <row r="1133" ht="12.75" customHeight="1">
      <c r="A1133" t="s" s="117">
        <v>2329</v>
      </c>
      <c r="B1133" t="s" s="123">
        <v>2273</v>
      </c>
      <c r="C1133" t="s" s="123">
        <v>2152</v>
      </c>
      <c r="D1133" t="s" s="123">
        <v>251</v>
      </c>
      <c r="E1133" s="124">
        <v>0.578737964738667</v>
      </c>
      <c r="F1133" s="124">
        <v>0</v>
      </c>
      <c r="G1133" s="124">
        <v>0.578737964738667</v>
      </c>
      <c r="H1133" s="124">
        <v>6.125896064313</v>
      </c>
      <c r="I1133" s="125">
        <v>25</v>
      </c>
      <c r="J1133" s="121">
        <v>2.20847616315729</v>
      </c>
      <c r="K1133" s="124">
        <v>2.20847616315729</v>
      </c>
      <c r="L1133" s="121">
        <v>0.215465034908954</v>
      </c>
      <c r="M1133" s="124">
        <v>0.204436133704896</v>
      </c>
      <c r="N1133" s="124">
        <v>0.0110289012040573</v>
      </c>
      <c r="O1133" s="121">
        <v>0.0085136810431639</v>
      </c>
      <c r="P1133" s="124">
        <v>0.0085136810431639</v>
      </c>
      <c r="Q1133" s="124">
        <v>0</v>
      </c>
      <c r="R1133" s="124">
        <v>0</v>
      </c>
      <c r="S1133" s="124">
        <v>0</v>
      </c>
      <c r="T1133" s="124">
        <v>0</v>
      </c>
      <c r="U1133" s="121">
        <v>-1.85371691437074</v>
      </c>
      <c r="V1133" s="124">
        <v>0.0008425387966392</v>
      </c>
      <c r="W1133" s="124">
        <v>0.038150877821459</v>
      </c>
      <c r="X1133" s="124">
        <v>0.002126405976464</v>
      </c>
      <c r="Y1133" s="124">
        <v>9.34178936933e-05</v>
      </c>
      <c r="Z1133" s="126">
        <v>-1.894930154859</v>
      </c>
      <c r="AA1133" s="12"/>
    </row>
    <row r="1134" ht="12.75" customHeight="1">
      <c r="A1134" t="s" s="117">
        <v>2330</v>
      </c>
      <c r="B1134" t="s" s="118">
        <v>2273</v>
      </c>
      <c r="C1134" t="s" s="118">
        <v>2152</v>
      </c>
      <c r="D1134" t="s" s="118">
        <v>251</v>
      </c>
      <c r="E1134" s="119">
        <v>0.714571590210457</v>
      </c>
      <c r="F1134" s="119">
        <v>0</v>
      </c>
      <c r="G1134" s="119">
        <v>0.714571590210457</v>
      </c>
      <c r="H1134" s="119">
        <v>7.392567084436</v>
      </c>
      <c r="I1134" s="120">
        <v>25</v>
      </c>
      <c r="J1134" s="121">
        <v>3.14346909569103</v>
      </c>
      <c r="K1134" s="119">
        <v>3.14346909569103</v>
      </c>
      <c r="L1134" s="121">
        <v>0.215681451249759</v>
      </c>
      <c r="M1134" s="119">
        <v>0.204641472461643</v>
      </c>
      <c r="N1134" s="119">
        <v>0.011039978788116</v>
      </c>
      <c r="O1134" s="121">
        <v>0.0085222323135534</v>
      </c>
      <c r="P1134" s="119">
        <v>0.0085222323135534</v>
      </c>
      <c r="Q1134" s="119">
        <v>0</v>
      </c>
      <c r="R1134" s="119">
        <v>0</v>
      </c>
      <c r="S1134" s="119">
        <v>0</v>
      </c>
      <c r="T1134" s="119">
        <v>0</v>
      </c>
      <c r="U1134" s="121">
        <v>-2.65310118904388</v>
      </c>
      <c r="V1134" s="119">
        <v>0.0008433850503533</v>
      </c>
      <c r="W1134" s="119">
        <v>0.0381891971255763</v>
      </c>
      <c r="X1134" s="119">
        <v>0.0021285417613271</v>
      </c>
      <c r="Y1134" s="119">
        <v>9.35117419633e-05</v>
      </c>
      <c r="Z1134" s="122">
        <v>-2.6943558247231</v>
      </c>
      <c r="AA1134" s="12"/>
    </row>
    <row r="1135" ht="12.75" customHeight="1">
      <c r="A1135" t="s" s="117">
        <v>2331</v>
      </c>
      <c r="B1135" t="s" s="123">
        <v>2273</v>
      </c>
      <c r="C1135" t="s" s="123">
        <v>2152</v>
      </c>
      <c r="D1135" t="s" s="123">
        <v>251</v>
      </c>
      <c r="E1135" s="124">
        <v>0.714571590210457</v>
      </c>
      <c r="F1135" s="124">
        <v>0</v>
      </c>
      <c r="G1135" s="124">
        <v>0.714571590210457</v>
      </c>
      <c r="H1135" s="124">
        <v>7.392567084436</v>
      </c>
      <c r="I1135" s="125">
        <v>25</v>
      </c>
      <c r="J1135" s="121">
        <v>3.14346909569103</v>
      </c>
      <c r="K1135" s="124">
        <v>3.14346909569103</v>
      </c>
      <c r="L1135" s="121">
        <v>0.215681451249759</v>
      </c>
      <c r="M1135" s="124">
        <v>0.204641472461643</v>
      </c>
      <c r="N1135" s="124">
        <v>0.011039978788116</v>
      </c>
      <c r="O1135" s="121">
        <v>0.0085222323135534</v>
      </c>
      <c r="P1135" s="124">
        <v>0.0085222323135534</v>
      </c>
      <c r="Q1135" s="124">
        <v>0</v>
      </c>
      <c r="R1135" s="124">
        <v>0</v>
      </c>
      <c r="S1135" s="124">
        <v>0</v>
      </c>
      <c r="T1135" s="124">
        <v>0</v>
      </c>
      <c r="U1135" s="121">
        <v>-2.65310118904388</v>
      </c>
      <c r="V1135" s="124">
        <v>0.0008433850503533</v>
      </c>
      <c r="W1135" s="124">
        <v>0.0381891971255763</v>
      </c>
      <c r="X1135" s="124">
        <v>0.0021285417613271</v>
      </c>
      <c r="Y1135" s="124">
        <v>9.35117419633e-05</v>
      </c>
      <c r="Z1135" s="126">
        <v>-2.6943558247231</v>
      </c>
      <c r="AA1135" s="12"/>
    </row>
    <row r="1136" ht="12.75" customHeight="1">
      <c r="A1136" t="s" s="117">
        <v>2332</v>
      </c>
      <c r="B1136" t="s" s="118">
        <v>2273</v>
      </c>
      <c r="C1136" t="s" s="118">
        <v>2152</v>
      </c>
      <c r="D1136" t="s" s="118">
        <v>251</v>
      </c>
      <c r="E1136" s="119">
        <v>0.934330235862852</v>
      </c>
      <c r="F1136" s="119">
        <v>0</v>
      </c>
      <c r="G1136" s="119">
        <v>0.934330235862852</v>
      </c>
      <c r="H1136" s="119">
        <v>7.63371859072399</v>
      </c>
      <c r="I1136" s="120">
        <v>25</v>
      </c>
      <c r="J1136" s="121">
        <v>4.66083665364895</v>
      </c>
      <c r="K1136" s="119">
        <v>4.66083665364895</v>
      </c>
      <c r="L1136" s="121">
        <v>0.215465034908954</v>
      </c>
      <c r="M1136" s="119">
        <v>0.204436133704896</v>
      </c>
      <c r="N1136" s="119">
        <v>0.0110289012040573</v>
      </c>
      <c r="O1136" s="121">
        <v>0.0085136810431639</v>
      </c>
      <c r="P1136" s="119">
        <v>0.0085136810431639</v>
      </c>
      <c r="Q1136" s="119">
        <v>0</v>
      </c>
      <c r="R1136" s="119">
        <v>0</v>
      </c>
      <c r="S1136" s="119">
        <v>0</v>
      </c>
      <c r="T1136" s="119">
        <v>0</v>
      </c>
      <c r="U1136" s="121">
        <v>-3.95048513373822</v>
      </c>
      <c r="V1136" s="119">
        <v>0.0008425387966392</v>
      </c>
      <c r="W1136" s="119">
        <v>0.038150877821459</v>
      </c>
      <c r="X1136" s="119">
        <v>0.002126405976464</v>
      </c>
      <c r="Y1136" s="119">
        <v>9.34178936933e-05</v>
      </c>
      <c r="Z1136" s="122">
        <v>-3.99169837422647</v>
      </c>
      <c r="AA1136" s="12"/>
    </row>
    <row r="1137" ht="12.75" customHeight="1">
      <c r="A1137" t="s" s="117">
        <v>2333</v>
      </c>
      <c r="B1137" t="s" s="123">
        <v>2273</v>
      </c>
      <c r="C1137" t="s" s="123">
        <v>2152</v>
      </c>
      <c r="D1137" t="s" s="123">
        <v>251</v>
      </c>
      <c r="E1137" s="124">
        <v>0.934330235862852</v>
      </c>
      <c r="F1137" s="124">
        <v>0</v>
      </c>
      <c r="G1137" s="124">
        <v>0.934330235862852</v>
      </c>
      <c r="H1137" s="124">
        <v>7.63371859072399</v>
      </c>
      <c r="I1137" s="125">
        <v>25</v>
      </c>
      <c r="J1137" s="121">
        <v>4.66083665364895</v>
      </c>
      <c r="K1137" s="124">
        <v>4.66083665364895</v>
      </c>
      <c r="L1137" s="121">
        <v>0.215465034908954</v>
      </c>
      <c r="M1137" s="124">
        <v>0.204436133704896</v>
      </c>
      <c r="N1137" s="124">
        <v>0.0110289012040573</v>
      </c>
      <c r="O1137" s="121">
        <v>0.0085136810431639</v>
      </c>
      <c r="P1137" s="124">
        <v>0.0085136810431639</v>
      </c>
      <c r="Q1137" s="124">
        <v>0</v>
      </c>
      <c r="R1137" s="124">
        <v>0</v>
      </c>
      <c r="S1137" s="124">
        <v>0</v>
      </c>
      <c r="T1137" s="124">
        <v>0</v>
      </c>
      <c r="U1137" s="121">
        <v>-3.95048513373822</v>
      </c>
      <c r="V1137" s="124">
        <v>0.0008425387966392</v>
      </c>
      <c r="W1137" s="124">
        <v>0.038150877821459</v>
      </c>
      <c r="X1137" s="124">
        <v>0.002126405976464</v>
      </c>
      <c r="Y1137" s="124">
        <v>9.34178936933e-05</v>
      </c>
      <c r="Z1137" s="126">
        <v>-3.99169837422647</v>
      </c>
      <c r="AA1137" s="12"/>
    </row>
    <row r="1138" ht="12.75" customHeight="1">
      <c r="A1138" t="s" s="117">
        <v>2334</v>
      </c>
      <c r="B1138" t="s" s="118">
        <v>2273</v>
      </c>
      <c r="C1138" t="s" s="118">
        <v>2152</v>
      </c>
      <c r="D1138" t="s" s="118">
        <v>251</v>
      </c>
      <c r="E1138" s="119">
        <v>0.673392569984832</v>
      </c>
      <c r="F1138" s="119">
        <v>0</v>
      </c>
      <c r="G1138" s="119">
        <v>0.673392569984832</v>
      </c>
      <c r="H1138" s="119">
        <v>6.92960691934399</v>
      </c>
      <c r="I1138" s="120">
        <v>25</v>
      </c>
      <c r="J1138" s="121">
        <v>2.86126654423856</v>
      </c>
      <c r="K1138" s="119">
        <v>2.86126654423856</v>
      </c>
      <c r="L1138" s="121">
        <v>0.215465034908954</v>
      </c>
      <c r="M1138" s="119">
        <v>0.204436133704896</v>
      </c>
      <c r="N1138" s="119">
        <v>0.0110289012040573</v>
      </c>
      <c r="O1138" s="121">
        <v>0.0085136810431639</v>
      </c>
      <c r="P1138" s="119">
        <v>0.0085136810431639</v>
      </c>
      <c r="Q1138" s="119">
        <v>0</v>
      </c>
      <c r="R1138" s="119">
        <v>0</v>
      </c>
      <c r="S1138" s="119">
        <v>0</v>
      </c>
      <c r="T1138" s="119">
        <v>0</v>
      </c>
      <c r="U1138" s="121">
        <v>-2.41185269020584</v>
      </c>
      <c r="V1138" s="119">
        <v>0.0008425387966392</v>
      </c>
      <c r="W1138" s="119">
        <v>0.038150877821459</v>
      </c>
      <c r="X1138" s="119">
        <v>0.002126405976464</v>
      </c>
      <c r="Y1138" s="119">
        <v>9.34178936933e-05</v>
      </c>
      <c r="Z1138" s="122">
        <v>-2.4530659306941</v>
      </c>
      <c r="AA1138" s="12"/>
    </row>
    <row r="1139" ht="12.75" customHeight="1">
      <c r="A1139" t="s" s="117">
        <v>2335</v>
      </c>
      <c r="B1139" t="s" s="123">
        <v>2273</v>
      </c>
      <c r="C1139" t="s" s="123">
        <v>2152</v>
      </c>
      <c r="D1139" t="s" s="123">
        <v>251</v>
      </c>
      <c r="E1139" s="124">
        <v>0.673392569984832</v>
      </c>
      <c r="F1139" s="124">
        <v>0</v>
      </c>
      <c r="G1139" s="124">
        <v>0.673392569984832</v>
      </c>
      <c r="H1139" s="124">
        <v>6.92960691934399</v>
      </c>
      <c r="I1139" s="125">
        <v>25</v>
      </c>
      <c r="J1139" s="121">
        <v>2.86126654423856</v>
      </c>
      <c r="K1139" s="124">
        <v>2.86126654423856</v>
      </c>
      <c r="L1139" s="121">
        <v>0.215465034908954</v>
      </c>
      <c r="M1139" s="124">
        <v>0.204436133704896</v>
      </c>
      <c r="N1139" s="124">
        <v>0.0110289012040573</v>
      </c>
      <c r="O1139" s="121">
        <v>0.0085136810431639</v>
      </c>
      <c r="P1139" s="124">
        <v>0.0085136810431639</v>
      </c>
      <c r="Q1139" s="124">
        <v>0</v>
      </c>
      <c r="R1139" s="124">
        <v>0</v>
      </c>
      <c r="S1139" s="124">
        <v>0</v>
      </c>
      <c r="T1139" s="124">
        <v>0</v>
      </c>
      <c r="U1139" s="121">
        <v>-2.41185269020584</v>
      </c>
      <c r="V1139" s="124">
        <v>0.0008425387966392</v>
      </c>
      <c r="W1139" s="124">
        <v>0.038150877821459</v>
      </c>
      <c r="X1139" s="124">
        <v>0.002126405976464</v>
      </c>
      <c r="Y1139" s="124">
        <v>9.34178936933e-05</v>
      </c>
      <c r="Z1139" s="126">
        <v>-2.4530659306941</v>
      </c>
      <c r="AA1139" s="12"/>
    </row>
    <row r="1140" ht="12.75" customHeight="1">
      <c r="A1140" t="s" s="117">
        <v>2336</v>
      </c>
      <c r="B1140" t="s" s="118">
        <v>2273</v>
      </c>
      <c r="C1140" t="s" s="118">
        <v>2152</v>
      </c>
      <c r="D1140" t="s" s="118">
        <v>251</v>
      </c>
      <c r="E1140" s="119">
        <v>0.613183834422662</v>
      </c>
      <c r="F1140" s="119">
        <v>0</v>
      </c>
      <c r="G1140" s="119">
        <v>0.613183834422662</v>
      </c>
      <c r="H1140" s="119">
        <v>6.347964478334</v>
      </c>
      <c r="I1140" s="120">
        <v>25</v>
      </c>
      <c r="J1140" s="121">
        <v>2.44603388529046</v>
      </c>
      <c r="K1140" s="119">
        <v>2.44603388529046</v>
      </c>
      <c r="L1140" s="121">
        <v>0.215465034908954</v>
      </c>
      <c r="M1140" s="119">
        <v>0.204436133704896</v>
      </c>
      <c r="N1140" s="119">
        <v>0.0110289012040573</v>
      </c>
      <c r="O1140" s="121">
        <v>0.0085136810431639</v>
      </c>
      <c r="P1140" s="119">
        <v>0.0085136810431639</v>
      </c>
      <c r="Q1140" s="119">
        <v>0</v>
      </c>
      <c r="R1140" s="119">
        <v>0</v>
      </c>
      <c r="S1140" s="119">
        <v>0</v>
      </c>
      <c r="T1140" s="119">
        <v>0</v>
      </c>
      <c r="U1140" s="121">
        <v>-2.05682876681992</v>
      </c>
      <c r="V1140" s="119">
        <v>0.0008425387966392</v>
      </c>
      <c r="W1140" s="119">
        <v>0.038150877821459</v>
      </c>
      <c r="X1140" s="119">
        <v>0.002126405976464</v>
      </c>
      <c r="Y1140" s="119">
        <v>9.34178936933e-05</v>
      </c>
      <c r="Z1140" s="122">
        <v>-2.09804200730817</v>
      </c>
      <c r="AA1140" s="12"/>
    </row>
    <row r="1141" ht="12.75" customHeight="1">
      <c r="A1141" t="s" s="117">
        <v>2337</v>
      </c>
      <c r="B1141" t="s" s="123">
        <v>2273</v>
      </c>
      <c r="C1141" t="s" s="123">
        <v>2152</v>
      </c>
      <c r="D1141" t="s" s="123">
        <v>251</v>
      </c>
      <c r="E1141" s="124">
        <v>0.613183834422662</v>
      </c>
      <c r="F1141" s="124">
        <v>0</v>
      </c>
      <c r="G1141" s="124">
        <v>0.613183834422662</v>
      </c>
      <c r="H1141" s="124">
        <v>6.347964478334</v>
      </c>
      <c r="I1141" s="125">
        <v>25</v>
      </c>
      <c r="J1141" s="121">
        <v>2.44603388529046</v>
      </c>
      <c r="K1141" s="124">
        <v>2.44603388529046</v>
      </c>
      <c r="L1141" s="121">
        <v>0.215465034908954</v>
      </c>
      <c r="M1141" s="124">
        <v>0.204436133704896</v>
      </c>
      <c r="N1141" s="124">
        <v>0.0110289012040573</v>
      </c>
      <c r="O1141" s="121">
        <v>0.0085136810431639</v>
      </c>
      <c r="P1141" s="124">
        <v>0.0085136810431639</v>
      </c>
      <c r="Q1141" s="124">
        <v>0</v>
      </c>
      <c r="R1141" s="124">
        <v>0</v>
      </c>
      <c r="S1141" s="124">
        <v>0</v>
      </c>
      <c r="T1141" s="124">
        <v>0</v>
      </c>
      <c r="U1141" s="121">
        <v>-2.05682876681992</v>
      </c>
      <c r="V1141" s="124">
        <v>0.0008425387966392</v>
      </c>
      <c r="W1141" s="124">
        <v>0.038150877821459</v>
      </c>
      <c r="X1141" s="124">
        <v>0.002126405976464</v>
      </c>
      <c r="Y1141" s="124">
        <v>9.34178936933e-05</v>
      </c>
      <c r="Z1141" s="126">
        <v>-2.09804200730817</v>
      </c>
      <c r="AA1141" s="12"/>
    </row>
    <row r="1142" ht="12.75" customHeight="1">
      <c r="A1142" t="s" s="117">
        <v>2338</v>
      </c>
      <c r="B1142" t="s" s="118">
        <v>2273</v>
      </c>
      <c r="C1142" t="s" s="118">
        <v>2152</v>
      </c>
      <c r="D1142" t="s" s="118">
        <v>251</v>
      </c>
      <c r="E1142" s="119">
        <v>0.7138260109565659</v>
      </c>
      <c r="F1142" s="119">
        <v>0</v>
      </c>
      <c r="G1142" s="119">
        <v>0.7138260109565659</v>
      </c>
      <c r="H1142" s="119">
        <v>7.39712798561999</v>
      </c>
      <c r="I1142" s="120">
        <v>25</v>
      </c>
      <c r="J1142" s="121">
        <v>3.12887782559025</v>
      </c>
      <c r="K1142" s="119">
        <v>3.12887782559025</v>
      </c>
      <c r="L1142" s="121">
        <v>0.216823463954044</v>
      </c>
      <c r="M1142" s="119">
        <v>0.205725029521802</v>
      </c>
      <c r="N1142" s="119">
        <v>0.0110984344322428</v>
      </c>
      <c r="O1142" s="121">
        <v>0.0085673567194323</v>
      </c>
      <c r="P1142" s="119">
        <v>0.0085673567194323</v>
      </c>
      <c r="Q1142" s="119">
        <v>0</v>
      </c>
      <c r="R1142" s="119">
        <v>0</v>
      </c>
      <c r="S1142" s="119">
        <v>0</v>
      </c>
      <c r="T1142" s="119">
        <v>0</v>
      </c>
      <c r="U1142" s="121">
        <v>-2.64044263530716</v>
      </c>
      <c r="V1142" s="119">
        <v>0.0008478506980364</v>
      </c>
      <c r="W1142" s="119">
        <v>0.03839140529029</v>
      </c>
      <c r="X1142" s="119">
        <v>0.0021398121825271</v>
      </c>
      <c r="Y1142" s="119">
        <v>9.400687707190001e-05</v>
      </c>
      <c r="Z1142" s="122">
        <v>-2.68191571035508</v>
      </c>
      <c r="AA1142" s="12"/>
    </row>
    <row r="1143" ht="12.75" customHeight="1">
      <c r="A1143" t="s" s="117">
        <v>2339</v>
      </c>
      <c r="B1143" t="s" s="123">
        <v>2273</v>
      </c>
      <c r="C1143" t="s" s="123">
        <v>2152</v>
      </c>
      <c r="D1143" t="s" s="123">
        <v>251</v>
      </c>
      <c r="E1143" s="124">
        <v>0.7138260109565659</v>
      </c>
      <c r="F1143" s="124">
        <v>0</v>
      </c>
      <c r="G1143" s="124">
        <v>0.7138260109565659</v>
      </c>
      <c r="H1143" s="124">
        <v>7.39712798561999</v>
      </c>
      <c r="I1143" s="125">
        <v>25</v>
      </c>
      <c r="J1143" s="121">
        <v>3.12887782559025</v>
      </c>
      <c r="K1143" s="124">
        <v>3.12887782559025</v>
      </c>
      <c r="L1143" s="121">
        <v>0.216823463954044</v>
      </c>
      <c r="M1143" s="124">
        <v>0.205725029521802</v>
      </c>
      <c r="N1143" s="124">
        <v>0.0110984344322428</v>
      </c>
      <c r="O1143" s="121">
        <v>0.0085673567194323</v>
      </c>
      <c r="P1143" s="124">
        <v>0.0085673567194323</v>
      </c>
      <c r="Q1143" s="124">
        <v>0</v>
      </c>
      <c r="R1143" s="124">
        <v>0</v>
      </c>
      <c r="S1143" s="124">
        <v>0</v>
      </c>
      <c r="T1143" s="124">
        <v>0</v>
      </c>
      <c r="U1143" s="121">
        <v>-2.64044263530716</v>
      </c>
      <c r="V1143" s="124">
        <v>0.0008478506980364</v>
      </c>
      <c r="W1143" s="124">
        <v>0.03839140529029</v>
      </c>
      <c r="X1143" s="124">
        <v>0.0021398121825271</v>
      </c>
      <c r="Y1143" s="124">
        <v>9.400687707190001e-05</v>
      </c>
      <c r="Z1143" s="126">
        <v>-2.68191571035508</v>
      </c>
      <c r="AA1143" s="12"/>
    </row>
    <row r="1144" ht="12.75" customHeight="1">
      <c r="A1144" t="s" s="117">
        <v>2340</v>
      </c>
      <c r="B1144" t="s" s="118">
        <v>2273</v>
      </c>
      <c r="C1144" t="s" s="118">
        <v>2152</v>
      </c>
      <c r="D1144" t="s" s="118">
        <v>251</v>
      </c>
      <c r="E1144" s="119">
        <v>0.604236887013254</v>
      </c>
      <c r="F1144" s="119">
        <v>0</v>
      </c>
      <c r="G1144" s="119">
        <v>0.604236887013254</v>
      </c>
      <c r="H1144" s="119">
        <v>6.219648311492</v>
      </c>
      <c r="I1144" s="120">
        <v>25</v>
      </c>
      <c r="J1144" s="121">
        <v>2.40650319327907</v>
      </c>
      <c r="K1144" s="119">
        <v>2.40650319327907</v>
      </c>
      <c r="L1144" s="121">
        <v>0.211380363062952</v>
      </c>
      <c r="M1144" s="119">
        <v>0.200433901101339</v>
      </c>
      <c r="N1144" s="119">
        <v>0.0109464619616131</v>
      </c>
      <c r="O1144" s="121">
        <v>0.0100593513266041</v>
      </c>
      <c r="P1144" s="119">
        <v>0.0100593513266041</v>
      </c>
      <c r="Q1144" s="119">
        <v>0</v>
      </c>
      <c r="R1144" s="119">
        <v>0</v>
      </c>
      <c r="S1144" s="119">
        <v>0</v>
      </c>
      <c r="T1144" s="119">
        <v>0</v>
      </c>
      <c r="U1144" s="121">
        <v>-2.02370602065537</v>
      </c>
      <c r="V1144" s="119">
        <v>0.0008260444796258</v>
      </c>
      <c r="W1144" s="119">
        <v>0.0374040006068568</v>
      </c>
      <c r="X1144" s="119">
        <v>0.0020847774653927</v>
      </c>
      <c r="Y1144" s="119">
        <v>9.15890631056e-05</v>
      </c>
      <c r="Z1144" s="122">
        <v>-2.06411243227035</v>
      </c>
      <c r="AA1144" s="12"/>
    </row>
    <row r="1145" ht="12.75" customHeight="1">
      <c r="A1145" t="s" s="117">
        <v>2341</v>
      </c>
      <c r="B1145" t="s" s="123">
        <v>2273</v>
      </c>
      <c r="C1145" t="s" s="123">
        <v>2152</v>
      </c>
      <c r="D1145" t="s" s="123">
        <v>251</v>
      </c>
      <c r="E1145" s="124">
        <v>0.604236887013254</v>
      </c>
      <c r="F1145" s="124">
        <v>0</v>
      </c>
      <c r="G1145" s="124">
        <v>0.604236887013254</v>
      </c>
      <c r="H1145" s="124">
        <v>6.219648311492</v>
      </c>
      <c r="I1145" s="125">
        <v>25</v>
      </c>
      <c r="J1145" s="121">
        <v>2.40650319327907</v>
      </c>
      <c r="K1145" s="124">
        <v>2.40650319327907</v>
      </c>
      <c r="L1145" s="121">
        <v>0.211380363062952</v>
      </c>
      <c r="M1145" s="124">
        <v>0.200433901101339</v>
      </c>
      <c r="N1145" s="124">
        <v>0.0109464619616131</v>
      </c>
      <c r="O1145" s="121">
        <v>0.0100593513266041</v>
      </c>
      <c r="P1145" s="124">
        <v>0.0100593513266041</v>
      </c>
      <c r="Q1145" s="124">
        <v>0</v>
      </c>
      <c r="R1145" s="124">
        <v>0</v>
      </c>
      <c r="S1145" s="124">
        <v>0</v>
      </c>
      <c r="T1145" s="124">
        <v>0</v>
      </c>
      <c r="U1145" s="121">
        <v>-2.02370602065537</v>
      </c>
      <c r="V1145" s="124">
        <v>0.0008260444796258</v>
      </c>
      <c r="W1145" s="124">
        <v>0.0374040006068568</v>
      </c>
      <c r="X1145" s="124">
        <v>0.0020847774653927</v>
      </c>
      <c r="Y1145" s="124">
        <v>9.15890631056e-05</v>
      </c>
      <c r="Z1145" s="126">
        <v>-2.06411243227035</v>
      </c>
      <c r="AA1145" s="12"/>
    </row>
    <row r="1146" ht="12.75" customHeight="1">
      <c r="A1146" t="s" s="117">
        <v>2342</v>
      </c>
      <c r="B1146" t="s" s="118">
        <v>2273</v>
      </c>
      <c r="C1146" t="s" s="118">
        <v>2152</v>
      </c>
      <c r="D1146" t="s" s="118">
        <v>251</v>
      </c>
      <c r="E1146" s="119">
        <v>0.7081714903084489</v>
      </c>
      <c r="F1146" s="119">
        <v>0</v>
      </c>
      <c r="G1146" s="119">
        <v>0.7081714903084489</v>
      </c>
      <c r="H1146" s="119">
        <v>7.28854927418901</v>
      </c>
      <c r="I1146" s="120">
        <v>25</v>
      </c>
      <c r="J1146" s="121">
        <v>3.13485981049284</v>
      </c>
      <c r="K1146" s="119">
        <v>3.13485981049284</v>
      </c>
      <c r="L1146" s="121">
        <v>0.209991738872804</v>
      </c>
      <c r="M1146" s="119">
        <v>0.19911718765759</v>
      </c>
      <c r="N1146" s="119">
        <v>0.0108745512152142</v>
      </c>
      <c r="O1146" s="121">
        <v>0.0099932682790972</v>
      </c>
      <c r="P1146" s="119">
        <v>0.0099932682790972</v>
      </c>
      <c r="Q1146" s="119">
        <v>0</v>
      </c>
      <c r="R1146" s="119">
        <v>0</v>
      </c>
      <c r="S1146" s="119">
        <v>0</v>
      </c>
      <c r="T1146" s="119">
        <v>0</v>
      </c>
      <c r="U1146" s="121">
        <v>-2.64667332733629</v>
      </c>
      <c r="V1146" s="119">
        <v>0.0008206179287384</v>
      </c>
      <c r="W1146" s="119">
        <v>0.0371582819653185</v>
      </c>
      <c r="X1146" s="119">
        <v>0.0020710818892091</v>
      </c>
      <c r="Y1146" s="119">
        <v>9.09874013946e-05</v>
      </c>
      <c r="Z1146" s="122">
        <v>-2.68681429652095</v>
      </c>
      <c r="AA1146" s="12"/>
    </row>
    <row r="1147" ht="12.75" customHeight="1">
      <c r="A1147" t="s" s="117">
        <v>2343</v>
      </c>
      <c r="B1147" t="s" s="123">
        <v>2273</v>
      </c>
      <c r="C1147" t="s" s="123">
        <v>2152</v>
      </c>
      <c r="D1147" t="s" s="123">
        <v>251</v>
      </c>
      <c r="E1147" s="124">
        <v>0.7081714903084489</v>
      </c>
      <c r="F1147" s="124">
        <v>0</v>
      </c>
      <c r="G1147" s="124">
        <v>0.7081714903084489</v>
      </c>
      <c r="H1147" s="124">
        <v>7.28854927418901</v>
      </c>
      <c r="I1147" s="125">
        <v>25</v>
      </c>
      <c r="J1147" s="121">
        <v>3.13485981049284</v>
      </c>
      <c r="K1147" s="124">
        <v>3.13485981049284</v>
      </c>
      <c r="L1147" s="121">
        <v>0.209991738872804</v>
      </c>
      <c r="M1147" s="124">
        <v>0.19911718765759</v>
      </c>
      <c r="N1147" s="124">
        <v>0.0108745512152142</v>
      </c>
      <c r="O1147" s="121">
        <v>0.0099932682790972</v>
      </c>
      <c r="P1147" s="124">
        <v>0.0099932682790972</v>
      </c>
      <c r="Q1147" s="124">
        <v>0</v>
      </c>
      <c r="R1147" s="124">
        <v>0</v>
      </c>
      <c r="S1147" s="124">
        <v>0</v>
      </c>
      <c r="T1147" s="124">
        <v>0</v>
      </c>
      <c r="U1147" s="121">
        <v>-2.64667332733629</v>
      </c>
      <c r="V1147" s="124">
        <v>0.0008206179287384</v>
      </c>
      <c r="W1147" s="124">
        <v>0.0371582819653185</v>
      </c>
      <c r="X1147" s="124">
        <v>0.0020710818892091</v>
      </c>
      <c r="Y1147" s="124">
        <v>9.09874013946e-05</v>
      </c>
      <c r="Z1147" s="126">
        <v>-2.68681429652095</v>
      </c>
      <c r="AA1147" s="12"/>
    </row>
    <row r="1148" ht="12.75" customHeight="1">
      <c r="A1148" t="s" s="117">
        <v>2344</v>
      </c>
      <c r="B1148" t="s" s="118">
        <v>2273</v>
      </c>
      <c r="C1148" t="s" s="118">
        <v>2152</v>
      </c>
      <c r="D1148" t="s" s="118">
        <v>251</v>
      </c>
      <c r="E1148" s="119">
        <v>0.9465409936910471</v>
      </c>
      <c r="F1148" s="119">
        <v>0</v>
      </c>
      <c r="G1148" s="119">
        <v>0.9465409936910471</v>
      </c>
      <c r="H1148" s="119">
        <v>7.575805381967</v>
      </c>
      <c r="I1148" s="120">
        <v>25</v>
      </c>
      <c r="J1148" s="121">
        <v>4.78477923882336</v>
      </c>
      <c r="K1148" s="119">
        <v>4.78477923882336</v>
      </c>
      <c r="L1148" s="121">
        <v>0.209272371357232</v>
      </c>
      <c r="M1148" s="119">
        <v>0.198435073042678</v>
      </c>
      <c r="N1148" s="119">
        <v>0.0108372983145542</v>
      </c>
      <c r="O1148" s="121">
        <v>0.009959034395668399</v>
      </c>
      <c r="P1148" s="119">
        <v>0.009959034395668399</v>
      </c>
      <c r="Q1148" s="119">
        <v>0</v>
      </c>
      <c r="R1148" s="119">
        <v>0</v>
      </c>
      <c r="S1148" s="119">
        <v>0</v>
      </c>
      <c r="T1148" s="119">
        <v>0</v>
      </c>
      <c r="U1148" s="121">
        <v>-4.05746965088521</v>
      </c>
      <c r="V1148" s="119">
        <v>0.0008178067303541</v>
      </c>
      <c r="W1148" s="119">
        <v>0.0370309890257008</v>
      </c>
      <c r="X1148" s="119">
        <v>0.0020639870151855</v>
      </c>
      <c r="Y1148" s="119">
        <v>9.06756955365e-05</v>
      </c>
      <c r="Z1148" s="122">
        <v>-4.09747310935199</v>
      </c>
      <c r="AA1148" s="12"/>
    </row>
    <row r="1149" ht="12.75" customHeight="1">
      <c r="A1149" t="s" s="117">
        <v>2345</v>
      </c>
      <c r="B1149" t="s" s="123">
        <v>2273</v>
      </c>
      <c r="C1149" t="s" s="123">
        <v>2152</v>
      </c>
      <c r="D1149" t="s" s="123">
        <v>251</v>
      </c>
      <c r="E1149" s="124">
        <v>0.9465409936910471</v>
      </c>
      <c r="F1149" s="124">
        <v>0</v>
      </c>
      <c r="G1149" s="124">
        <v>0.9465409936910471</v>
      </c>
      <c r="H1149" s="124">
        <v>7.575805381967</v>
      </c>
      <c r="I1149" s="125">
        <v>25</v>
      </c>
      <c r="J1149" s="121">
        <v>4.78477923882336</v>
      </c>
      <c r="K1149" s="124">
        <v>4.78477923882336</v>
      </c>
      <c r="L1149" s="121">
        <v>0.209272371357232</v>
      </c>
      <c r="M1149" s="124">
        <v>0.198435073042678</v>
      </c>
      <c r="N1149" s="124">
        <v>0.0108372983145542</v>
      </c>
      <c r="O1149" s="121">
        <v>0.009959034395668399</v>
      </c>
      <c r="P1149" s="124">
        <v>0.009959034395668399</v>
      </c>
      <c r="Q1149" s="124">
        <v>0</v>
      </c>
      <c r="R1149" s="124">
        <v>0</v>
      </c>
      <c r="S1149" s="124">
        <v>0</v>
      </c>
      <c r="T1149" s="124">
        <v>0</v>
      </c>
      <c r="U1149" s="121">
        <v>-4.05746965088521</v>
      </c>
      <c r="V1149" s="124">
        <v>0.0008178067303541</v>
      </c>
      <c r="W1149" s="124">
        <v>0.0370309890257008</v>
      </c>
      <c r="X1149" s="124">
        <v>0.0020639870151855</v>
      </c>
      <c r="Y1149" s="124">
        <v>9.06756955365e-05</v>
      </c>
      <c r="Z1149" s="126">
        <v>-4.09747310935199</v>
      </c>
      <c r="AA1149" s="12"/>
    </row>
    <row r="1150" ht="12.75" customHeight="1">
      <c r="A1150" t="s" s="117">
        <v>2346</v>
      </c>
      <c r="B1150" t="s" s="118">
        <v>2273</v>
      </c>
      <c r="C1150" t="s" s="118">
        <v>2152</v>
      </c>
      <c r="D1150" t="s" s="118">
        <v>251</v>
      </c>
      <c r="E1150" s="119">
        <v>0.658801420028253</v>
      </c>
      <c r="F1150" s="119">
        <v>0</v>
      </c>
      <c r="G1150" s="119">
        <v>0.658801420028253</v>
      </c>
      <c r="H1150" s="119">
        <v>6.777520862020</v>
      </c>
      <c r="I1150" s="120">
        <v>25</v>
      </c>
      <c r="J1150" s="121">
        <v>2.79137842368356</v>
      </c>
      <c r="K1150" s="119">
        <v>2.79137842368356</v>
      </c>
      <c r="L1150" s="121">
        <v>0.210351690879881</v>
      </c>
      <c r="M1150" s="119">
        <v>0.199458499323514</v>
      </c>
      <c r="N1150" s="119">
        <v>0.0108931915563673</v>
      </c>
      <c r="O1150" s="121">
        <v>0.0100103979847452</v>
      </c>
      <c r="P1150" s="119">
        <v>0.0100103979847452</v>
      </c>
      <c r="Q1150" s="119">
        <v>0</v>
      </c>
      <c r="R1150" s="119">
        <v>0</v>
      </c>
      <c r="S1150" s="119">
        <v>0</v>
      </c>
      <c r="T1150" s="119">
        <v>0</v>
      </c>
      <c r="U1150" s="121">
        <v>-2.35293909251993</v>
      </c>
      <c r="V1150" s="119">
        <v>0.0008220245535597</v>
      </c>
      <c r="W1150" s="119">
        <v>0.0372219758953857</v>
      </c>
      <c r="X1150" s="119">
        <v>0.0020746319956647</v>
      </c>
      <c r="Y1150" s="119">
        <v>9.11433476256e-05</v>
      </c>
      <c r="Z1150" s="122">
        <v>-2.39314886831216</v>
      </c>
      <c r="AA1150" s="12"/>
    </row>
    <row r="1151" ht="12.75" customHeight="1">
      <c r="A1151" t="s" s="117">
        <v>2347</v>
      </c>
      <c r="B1151" t="s" s="123">
        <v>2273</v>
      </c>
      <c r="C1151" t="s" s="123">
        <v>2152</v>
      </c>
      <c r="D1151" t="s" s="123">
        <v>251</v>
      </c>
      <c r="E1151" s="124">
        <v>0.658801420028253</v>
      </c>
      <c r="F1151" s="124">
        <v>0</v>
      </c>
      <c r="G1151" s="124">
        <v>0.658801420028253</v>
      </c>
      <c r="H1151" s="124">
        <v>6.777520862020</v>
      </c>
      <c r="I1151" s="125">
        <v>25</v>
      </c>
      <c r="J1151" s="121">
        <v>2.79137842368356</v>
      </c>
      <c r="K1151" s="124">
        <v>2.79137842368356</v>
      </c>
      <c r="L1151" s="121">
        <v>0.210351690879881</v>
      </c>
      <c r="M1151" s="124">
        <v>0.199458499323514</v>
      </c>
      <c r="N1151" s="124">
        <v>0.0108931915563673</v>
      </c>
      <c r="O1151" s="121">
        <v>0.0100103979847452</v>
      </c>
      <c r="P1151" s="124">
        <v>0.0100103979847452</v>
      </c>
      <c r="Q1151" s="124">
        <v>0</v>
      </c>
      <c r="R1151" s="124">
        <v>0</v>
      </c>
      <c r="S1151" s="124">
        <v>0</v>
      </c>
      <c r="T1151" s="124">
        <v>0</v>
      </c>
      <c r="U1151" s="121">
        <v>-2.35293909251993</v>
      </c>
      <c r="V1151" s="124">
        <v>0.0008220245535597</v>
      </c>
      <c r="W1151" s="124">
        <v>0.0372219758953857</v>
      </c>
      <c r="X1151" s="124">
        <v>0.0020746319956647</v>
      </c>
      <c r="Y1151" s="124">
        <v>9.11433476256e-05</v>
      </c>
      <c r="Z1151" s="126">
        <v>-2.39314886831216</v>
      </c>
      <c r="AA1151" s="12"/>
    </row>
    <row r="1152" ht="12.75" customHeight="1">
      <c r="A1152" t="s" s="117">
        <v>2348</v>
      </c>
      <c r="B1152" t="s" s="118">
        <v>2273</v>
      </c>
      <c r="C1152" t="s" s="118">
        <v>2152</v>
      </c>
      <c r="D1152" t="s" s="118">
        <v>251</v>
      </c>
      <c r="E1152" s="119">
        <v>0.609092957686892</v>
      </c>
      <c r="F1152" s="119">
        <v>0</v>
      </c>
      <c r="G1152" s="119">
        <v>0.609092957686892</v>
      </c>
      <c r="H1152" s="119">
        <v>6.265606181277</v>
      </c>
      <c r="I1152" s="120">
        <v>25</v>
      </c>
      <c r="J1152" s="121">
        <v>2.44226912916455</v>
      </c>
      <c r="K1152" s="119">
        <v>2.44226912916455</v>
      </c>
      <c r="L1152" s="121">
        <v>0.211107135216559</v>
      </c>
      <c r="M1152" s="119">
        <v>0.20017482251598</v>
      </c>
      <c r="N1152" s="119">
        <v>0.0109323127005792</v>
      </c>
      <c r="O1152" s="121">
        <v>0.0100463487237629</v>
      </c>
      <c r="P1152" s="119">
        <v>0.0100463487237629</v>
      </c>
      <c r="Q1152" s="119">
        <v>0</v>
      </c>
      <c r="R1152" s="119">
        <v>0</v>
      </c>
      <c r="S1152" s="119">
        <v>0</v>
      </c>
      <c r="T1152" s="119">
        <v>0</v>
      </c>
      <c r="U1152" s="121">
        <v>-2.05432965541798</v>
      </c>
      <c r="V1152" s="119">
        <v>0.0008249767195443</v>
      </c>
      <c r="W1152" s="119">
        <v>0.0373556526207226</v>
      </c>
      <c r="X1152" s="119">
        <v>0.0020820827059466</v>
      </c>
      <c r="Y1152" s="119">
        <v>9.14706834297e-05</v>
      </c>
      <c r="Z1152" s="122">
        <v>-2.09468383814762</v>
      </c>
      <c r="AA1152" s="12"/>
    </row>
    <row r="1153" ht="12.75" customHeight="1">
      <c r="A1153" t="s" s="117">
        <v>2349</v>
      </c>
      <c r="B1153" t="s" s="123">
        <v>2273</v>
      </c>
      <c r="C1153" t="s" s="123">
        <v>2152</v>
      </c>
      <c r="D1153" t="s" s="123">
        <v>251</v>
      </c>
      <c r="E1153" s="124">
        <v>0.609092957686892</v>
      </c>
      <c r="F1153" s="124">
        <v>0</v>
      </c>
      <c r="G1153" s="124">
        <v>0.609092957686892</v>
      </c>
      <c r="H1153" s="124">
        <v>6.265606181277</v>
      </c>
      <c r="I1153" s="125">
        <v>25</v>
      </c>
      <c r="J1153" s="121">
        <v>2.44226912916455</v>
      </c>
      <c r="K1153" s="124">
        <v>2.44226912916455</v>
      </c>
      <c r="L1153" s="121">
        <v>0.211107135216559</v>
      </c>
      <c r="M1153" s="124">
        <v>0.20017482251598</v>
      </c>
      <c r="N1153" s="124">
        <v>0.0109323127005792</v>
      </c>
      <c r="O1153" s="121">
        <v>0.0100463487237629</v>
      </c>
      <c r="P1153" s="124">
        <v>0.0100463487237629</v>
      </c>
      <c r="Q1153" s="124">
        <v>0</v>
      </c>
      <c r="R1153" s="124">
        <v>0</v>
      </c>
      <c r="S1153" s="124">
        <v>0</v>
      </c>
      <c r="T1153" s="124">
        <v>0</v>
      </c>
      <c r="U1153" s="121">
        <v>-2.05432965541798</v>
      </c>
      <c r="V1153" s="124">
        <v>0.0008249767195443</v>
      </c>
      <c r="W1153" s="124">
        <v>0.0373556526207226</v>
      </c>
      <c r="X1153" s="124">
        <v>0.0020820827059466</v>
      </c>
      <c r="Y1153" s="124">
        <v>9.14706834297e-05</v>
      </c>
      <c r="Z1153" s="126">
        <v>-2.09468383814762</v>
      </c>
      <c r="AA1153" s="12"/>
    </row>
    <row r="1154" ht="12.75" customHeight="1">
      <c r="A1154" t="s" s="117">
        <v>2350</v>
      </c>
      <c r="B1154" t="s" s="118">
        <v>2273</v>
      </c>
      <c r="C1154" t="s" s="118">
        <v>2152</v>
      </c>
      <c r="D1154" t="s" s="118">
        <v>251</v>
      </c>
      <c r="E1154" s="119">
        <v>0.709864625914564</v>
      </c>
      <c r="F1154" s="119">
        <v>0</v>
      </c>
      <c r="G1154" s="119">
        <v>0.709864625914564</v>
      </c>
      <c r="H1154" s="119">
        <v>7.311332634221</v>
      </c>
      <c r="I1154" s="120">
        <v>25</v>
      </c>
      <c r="J1154" s="121">
        <v>3.14334851180745</v>
      </c>
      <c r="K1154" s="119">
        <v>3.14334851180745</v>
      </c>
      <c r="L1154" s="121">
        <v>0.210374496264637</v>
      </c>
      <c r="M1154" s="119">
        <v>0.199480123720088</v>
      </c>
      <c r="N1154" s="119">
        <v>0.0108943725445495</v>
      </c>
      <c r="O1154" s="121">
        <v>0.0100114832679023</v>
      </c>
      <c r="P1154" s="119">
        <v>0.0100114832679023</v>
      </c>
      <c r="Q1154" s="119">
        <v>0</v>
      </c>
      <c r="R1154" s="119">
        <v>0</v>
      </c>
      <c r="S1154" s="119">
        <v>0</v>
      </c>
      <c r="T1154" s="119">
        <v>0</v>
      </c>
      <c r="U1154" s="121">
        <v>-2.65386986542542</v>
      </c>
      <c r="V1154" s="119">
        <v>0.0008221136911591</v>
      </c>
      <c r="W1154" s="119">
        <v>0.0372260113057559</v>
      </c>
      <c r="X1154" s="119">
        <v>0.0020748569087366</v>
      </c>
      <c r="Y1154" s="119">
        <v>9.115323204890001e-05</v>
      </c>
      <c r="Z1154" s="122">
        <v>-2.69408400056312</v>
      </c>
      <c r="AA1154" s="12"/>
    </row>
    <row r="1155" ht="12.75" customHeight="1">
      <c r="A1155" t="s" s="117">
        <v>2351</v>
      </c>
      <c r="B1155" t="s" s="123">
        <v>2273</v>
      </c>
      <c r="C1155" t="s" s="123">
        <v>2152</v>
      </c>
      <c r="D1155" t="s" s="123">
        <v>251</v>
      </c>
      <c r="E1155" s="124">
        <v>0.709864625914564</v>
      </c>
      <c r="F1155" s="124">
        <v>0</v>
      </c>
      <c r="G1155" s="124">
        <v>0.709864625914564</v>
      </c>
      <c r="H1155" s="124">
        <v>7.311332634221</v>
      </c>
      <c r="I1155" s="125">
        <v>25</v>
      </c>
      <c r="J1155" s="121">
        <v>3.14334851180745</v>
      </c>
      <c r="K1155" s="124">
        <v>3.14334851180745</v>
      </c>
      <c r="L1155" s="121">
        <v>0.210374496264637</v>
      </c>
      <c r="M1155" s="124">
        <v>0.199480123720088</v>
      </c>
      <c r="N1155" s="124">
        <v>0.0108943725445495</v>
      </c>
      <c r="O1155" s="121">
        <v>0.0100114832679023</v>
      </c>
      <c r="P1155" s="124">
        <v>0.0100114832679023</v>
      </c>
      <c r="Q1155" s="124">
        <v>0</v>
      </c>
      <c r="R1155" s="124">
        <v>0</v>
      </c>
      <c r="S1155" s="124">
        <v>0</v>
      </c>
      <c r="T1155" s="124">
        <v>0</v>
      </c>
      <c r="U1155" s="121">
        <v>-2.65386986542542</v>
      </c>
      <c r="V1155" s="124">
        <v>0.0008221136911591</v>
      </c>
      <c r="W1155" s="124">
        <v>0.0372260113057559</v>
      </c>
      <c r="X1155" s="124">
        <v>0.0020748569087366</v>
      </c>
      <c r="Y1155" s="124">
        <v>9.115323204890001e-05</v>
      </c>
      <c r="Z1155" s="126">
        <v>-2.69408400056312</v>
      </c>
      <c r="AA1155" s="12"/>
    </row>
    <row r="1156" ht="12.75" customHeight="1">
      <c r="A1156" t="s" s="117">
        <v>2352</v>
      </c>
      <c r="B1156" t="s" s="118">
        <v>2273</v>
      </c>
      <c r="C1156" t="s" s="118">
        <v>2152</v>
      </c>
      <c r="D1156" t="s" s="118">
        <v>251</v>
      </c>
      <c r="E1156" s="119">
        <v>0.8768138324542</v>
      </c>
      <c r="F1156" s="119">
        <v>0</v>
      </c>
      <c r="G1156" s="119">
        <v>0.8768138324542</v>
      </c>
      <c r="H1156" s="119">
        <v>8.648934213000009</v>
      </c>
      <c r="I1156" s="120">
        <v>25</v>
      </c>
      <c r="J1156" s="121">
        <v>3.9995469281</v>
      </c>
      <c r="K1156" s="119">
        <v>3.9995469281</v>
      </c>
      <c r="L1156" s="121">
        <v>0.25730154308714</v>
      </c>
      <c r="M1156" s="119">
        <v>0.2462597798824</v>
      </c>
      <c r="N1156" s="119">
        <v>0.01104176320474</v>
      </c>
      <c r="O1156" s="121">
        <v>0.009774822890</v>
      </c>
      <c r="P1156" s="119">
        <v>0.009774822890</v>
      </c>
      <c r="Q1156" s="119">
        <v>0</v>
      </c>
      <c r="R1156" s="119">
        <v>0</v>
      </c>
      <c r="S1156" s="119">
        <v>0</v>
      </c>
      <c r="T1156" s="119">
        <v>0</v>
      </c>
      <c r="U1156" s="121">
        <v>-3.38980946162294</v>
      </c>
      <c r="V1156" s="119">
        <v>0.00103918339032</v>
      </c>
      <c r="W1156" s="119">
        <v>0.03432554293104</v>
      </c>
      <c r="X1156" s="119">
        <v>0.00265834463036</v>
      </c>
      <c r="Y1156" s="119">
        <v>0.00011667384934</v>
      </c>
      <c r="Z1156" s="122">
        <v>-3.427949206424</v>
      </c>
      <c r="AA1156" s="12"/>
    </row>
    <row r="1157" ht="12.75" customHeight="1">
      <c r="A1157" t="s" s="117">
        <v>2353</v>
      </c>
      <c r="B1157" t="s" s="123">
        <v>2273</v>
      </c>
      <c r="C1157" t="s" s="123">
        <v>2152</v>
      </c>
      <c r="D1157" t="s" s="123">
        <v>251</v>
      </c>
      <c r="E1157" s="124">
        <v>0.8768138324542</v>
      </c>
      <c r="F1157" s="124">
        <v>0</v>
      </c>
      <c r="G1157" s="124">
        <v>0.8768138324542</v>
      </c>
      <c r="H1157" s="124">
        <v>8.648934213000009</v>
      </c>
      <c r="I1157" s="125">
        <v>25</v>
      </c>
      <c r="J1157" s="121">
        <v>3.9995469281</v>
      </c>
      <c r="K1157" s="124">
        <v>3.9995469281</v>
      </c>
      <c r="L1157" s="121">
        <v>0.25730154308714</v>
      </c>
      <c r="M1157" s="124">
        <v>0.2462597798824</v>
      </c>
      <c r="N1157" s="124">
        <v>0.01104176320474</v>
      </c>
      <c r="O1157" s="121">
        <v>0.009774822890</v>
      </c>
      <c r="P1157" s="124">
        <v>0.009774822890</v>
      </c>
      <c r="Q1157" s="124">
        <v>0</v>
      </c>
      <c r="R1157" s="124">
        <v>0</v>
      </c>
      <c r="S1157" s="124">
        <v>0</v>
      </c>
      <c r="T1157" s="124">
        <v>0</v>
      </c>
      <c r="U1157" s="121">
        <v>-3.38980946162294</v>
      </c>
      <c r="V1157" s="124">
        <v>0.00103918339032</v>
      </c>
      <c r="W1157" s="124">
        <v>0.03432554293104</v>
      </c>
      <c r="X1157" s="124">
        <v>0.00265834463036</v>
      </c>
      <c r="Y1157" s="124">
        <v>0.00011667384934</v>
      </c>
      <c r="Z1157" s="126">
        <v>-3.427949206424</v>
      </c>
      <c r="AA1157" s="12"/>
    </row>
    <row r="1158" ht="12.75" customHeight="1">
      <c r="A1158" t="s" s="117">
        <v>2354</v>
      </c>
      <c r="B1158" t="s" s="118">
        <v>2273</v>
      </c>
      <c r="C1158" t="s" s="118">
        <v>2152</v>
      </c>
      <c r="D1158" t="s" s="118">
        <v>251</v>
      </c>
      <c r="E1158" s="119">
        <v>0.967011677013062</v>
      </c>
      <c r="F1158" s="119">
        <v>0</v>
      </c>
      <c r="G1158" s="119">
        <v>0.967011677013062</v>
      </c>
      <c r="H1158" s="119">
        <v>9.216417900718</v>
      </c>
      <c r="I1158" s="120">
        <v>25</v>
      </c>
      <c r="J1158" s="121">
        <v>4.21800782365901</v>
      </c>
      <c r="K1158" s="119">
        <v>4.21800782365901</v>
      </c>
      <c r="L1158" s="121">
        <v>0.29035488977523</v>
      </c>
      <c r="M1158" s="119">
        <v>0.274849399436625</v>
      </c>
      <c r="N1158" s="119">
        <v>0.0155054903386047</v>
      </c>
      <c r="O1158" s="121">
        <v>0.0096374713689778</v>
      </c>
      <c r="P1158" s="119">
        <v>0.0096374713689778</v>
      </c>
      <c r="Q1158" s="119">
        <v>0</v>
      </c>
      <c r="R1158" s="119">
        <v>0</v>
      </c>
      <c r="S1158" s="119">
        <v>0</v>
      </c>
      <c r="T1158" s="119">
        <v>0</v>
      </c>
      <c r="U1158" s="121">
        <v>-3.55098850779016</v>
      </c>
      <c r="V1158" s="119">
        <v>0.0011327316522109</v>
      </c>
      <c r="W1158" s="119">
        <v>0.0512910592877071</v>
      </c>
      <c r="X1158" s="119">
        <v>0.0028587969819736</v>
      </c>
      <c r="Y1158" s="119">
        <v>0.0001255935176967</v>
      </c>
      <c r="Z1158" s="122">
        <v>-3.60639668922975</v>
      </c>
      <c r="AA1158" s="12"/>
    </row>
    <row r="1159" ht="12.75" customHeight="1">
      <c r="A1159" t="s" s="117">
        <v>2355</v>
      </c>
      <c r="B1159" t="s" s="123">
        <v>2273</v>
      </c>
      <c r="C1159" t="s" s="123">
        <v>2152</v>
      </c>
      <c r="D1159" t="s" s="123">
        <v>251</v>
      </c>
      <c r="E1159" s="124">
        <v>0.967011677013062</v>
      </c>
      <c r="F1159" s="124">
        <v>0</v>
      </c>
      <c r="G1159" s="124">
        <v>0.967011677013062</v>
      </c>
      <c r="H1159" s="124">
        <v>9.216417900718</v>
      </c>
      <c r="I1159" s="125">
        <v>25</v>
      </c>
      <c r="J1159" s="121">
        <v>4.21800782365901</v>
      </c>
      <c r="K1159" s="124">
        <v>4.21800782365901</v>
      </c>
      <c r="L1159" s="121">
        <v>0.29035488977523</v>
      </c>
      <c r="M1159" s="124">
        <v>0.274849399436625</v>
      </c>
      <c r="N1159" s="124">
        <v>0.0155054903386047</v>
      </c>
      <c r="O1159" s="121">
        <v>0.0096374713689778</v>
      </c>
      <c r="P1159" s="124">
        <v>0.0096374713689778</v>
      </c>
      <c r="Q1159" s="124">
        <v>0</v>
      </c>
      <c r="R1159" s="124">
        <v>0</v>
      </c>
      <c r="S1159" s="124">
        <v>0</v>
      </c>
      <c r="T1159" s="124">
        <v>0</v>
      </c>
      <c r="U1159" s="121">
        <v>-3.55098850779016</v>
      </c>
      <c r="V1159" s="124">
        <v>0.0011327316522109</v>
      </c>
      <c r="W1159" s="124">
        <v>0.0512910592877071</v>
      </c>
      <c r="X1159" s="124">
        <v>0.0028587969819736</v>
      </c>
      <c r="Y1159" s="124">
        <v>0.0001255935176967</v>
      </c>
      <c r="Z1159" s="126">
        <v>-3.60639668922975</v>
      </c>
      <c r="AA1159" s="12"/>
    </row>
    <row r="1160" ht="12.75" customHeight="1">
      <c r="A1160" t="s" s="117">
        <v>2356</v>
      </c>
      <c r="B1160" t="s" s="118">
        <v>2273</v>
      </c>
      <c r="C1160" t="s" s="118">
        <v>2152</v>
      </c>
      <c r="D1160" t="s" s="118">
        <v>251</v>
      </c>
      <c r="E1160" s="119">
        <v>0.755886382631681</v>
      </c>
      <c r="F1160" s="119">
        <v>0</v>
      </c>
      <c r="G1160" s="119">
        <v>0.755886382631681</v>
      </c>
      <c r="H1160" s="119">
        <v>7.43696438100001</v>
      </c>
      <c r="I1160" s="120">
        <v>25</v>
      </c>
      <c r="J1160" s="121">
        <v>3.172320346748</v>
      </c>
      <c r="K1160" s="119">
        <v>3.172320346748</v>
      </c>
      <c r="L1160" s="121">
        <v>0.25645254802094</v>
      </c>
      <c r="M1160" s="119">
        <v>0.2454472247192</v>
      </c>
      <c r="N1160" s="119">
        <v>0.01100532330174</v>
      </c>
      <c r="O1160" s="121">
        <v>0.009742569905</v>
      </c>
      <c r="P1160" s="119">
        <v>0.009742569905</v>
      </c>
      <c r="Q1160" s="119">
        <v>0</v>
      </c>
      <c r="R1160" s="119">
        <v>0</v>
      </c>
      <c r="S1160" s="119">
        <v>0</v>
      </c>
      <c r="T1160" s="119">
        <v>0</v>
      </c>
      <c r="U1160" s="121">
        <v>-2.68262908204226</v>
      </c>
      <c r="V1160" s="119">
        <v>0.00103575399578</v>
      </c>
      <c r="W1160" s="119">
        <v>0.03421228033308</v>
      </c>
      <c r="X1160" s="119">
        <v>0.00264957389302</v>
      </c>
      <c r="Y1160" s="119">
        <v>0.00011628880386</v>
      </c>
      <c r="Z1160" s="122">
        <v>-2.720642979068</v>
      </c>
      <c r="AA1160" s="12"/>
    </row>
    <row r="1161" ht="12.75" customHeight="1">
      <c r="A1161" t="s" s="117">
        <v>2357</v>
      </c>
      <c r="B1161" t="s" s="123">
        <v>2273</v>
      </c>
      <c r="C1161" t="s" s="123">
        <v>2152</v>
      </c>
      <c r="D1161" t="s" s="123">
        <v>251</v>
      </c>
      <c r="E1161" s="124">
        <v>0.755886382631681</v>
      </c>
      <c r="F1161" s="124">
        <v>0</v>
      </c>
      <c r="G1161" s="124">
        <v>0.755886382631681</v>
      </c>
      <c r="H1161" s="124">
        <v>7.43696438100001</v>
      </c>
      <c r="I1161" s="125">
        <v>25</v>
      </c>
      <c r="J1161" s="121">
        <v>3.172320346748</v>
      </c>
      <c r="K1161" s="124">
        <v>3.172320346748</v>
      </c>
      <c r="L1161" s="121">
        <v>0.25645254802094</v>
      </c>
      <c r="M1161" s="124">
        <v>0.2454472247192</v>
      </c>
      <c r="N1161" s="124">
        <v>0.01100532330174</v>
      </c>
      <c r="O1161" s="121">
        <v>0.009742569905</v>
      </c>
      <c r="P1161" s="124">
        <v>0.009742569905</v>
      </c>
      <c r="Q1161" s="124">
        <v>0</v>
      </c>
      <c r="R1161" s="124">
        <v>0</v>
      </c>
      <c r="S1161" s="124">
        <v>0</v>
      </c>
      <c r="T1161" s="124">
        <v>0</v>
      </c>
      <c r="U1161" s="121">
        <v>-2.68262908204226</v>
      </c>
      <c r="V1161" s="124">
        <v>0.00103575399578</v>
      </c>
      <c r="W1161" s="124">
        <v>0.03421228033308</v>
      </c>
      <c r="X1161" s="124">
        <v>0.00264957389302</v>
      </c>
      <c r="Y1161" s="124">
        <v>0.00011628880386</v>
      </c>
      <c r="Z1161" s="126">
        <v>-2.720642979068</v>
      </c>
      <c r="AA1161" s="12"/>
    </row>
    <row r="1162" ht="12.75" customHeight="1">
      <c r="A1162" t="s" s="117">
        <v>2358</v>
      </c>
      <c r="B1162" t="s" s="118">
        <v>2273</v>
      </c>
      <c r="C1162" t="s" s="118">
        <v>2152</v>
      </c>
      <c r="D1162" t="s" s="118">
        <v>251</v>
      </c>
      <c r="E1162" s="119">
        <v>0.74174716169735</v>
      </c>
      <c r="F1162" s="119">
        <v>0</v>
      </c>
      <c r="G1162" s="119">
        <v>0.74174716169735</v>
      </c>
      <c r="H1162" s="119">
        <v>7.40854628644799</v>
      </c>
      <c r="I1162" s="120">
        <v>25</v>
      </c>
      <c r="J1162" s="121">
        <v>2.84972542291866</v>
      </c>
      <c r="K1162" s="119">
        <v>2.84972542291866</v>
      </c>
      <c r="L1162" s="121">
        <v>0.275179034455546</v>
      </c>
      <c r="M1162" s="119">
        <v>0.26193268970439</v>
      </c>
      <c r="N1162" s="119">
        <v>0.0132463447511564</v>
      </c>
      <c r="O1162" s="121">
        <v>0.0101716636716994</v>
      </c>
      <c r="P1162" s="119">
        <v>0.0101716636716994</v>
      </c>
      <c r="Q1162" s="119">
        <v>0</v>
      </c>
      <c r="R1162" s="119">
        <v>0</v>
      </c>
      <c r="S1162" s="119">
        <v>0</v>
      </c>
      <c r="T1162" s="119">
        <v>0</v>
      </c>
      <c r="U1162" s="121">
        <v>-2.39332895934855</v>
      </c>
      <c r="V1162" s="119">
        <v>0.0011053208905177</v>
      </c>
      <c r="W1162" s="119">
        <v>0.0479964865311678</v>
      </c>
      <c r="X1162" s="119">
        <v>0.0028275316544376</v>
      </c>
      <c r="Y1162" s="119">
        <v>0.0001240993660274</v>
      </c>
      <c r="Z1162" s="122">
        <v>-2.4453823977907</v>
      </c>
      <c r="AA1162" s="12"/>
    </row>
    <row r="1163" ht="12.75" customHeight="1">
      <c r="A1163" t="s" s="117">
        <v>2359</v>
      </c>
      <c r="B1163" t="s" s="123">
        <v>2273</v>
      </c>
      <c r="C1163" t="s" s="123">
        <v>2152</v>
      </c>
      <c r="D1163" t="s" s="123">
        <v>251</v>
      </c>
      <c r="E1163" s="124">
        <v>0.74174716169735</v>
      </c>
      <c r="F1163" s="124">
        <v>0</v>
      </c>
      <c r="G1163" s="124">
        <v>0.74174716169735</v>
      </c>
      <c r="H1163" s="124">
        <v>7.40854628644799</v>
      </c>
      <c r="I1163" s="125">
        <v>25</v>
      </c>
      <c r="J1163" s="121">
        <v>2.84972542291866</v>
      </c>
      <c r="K1163" s="124">
        <v>2.84972542291866</v>
      </c>
      <c r="L1163" s="121">
        <v>0.275179034455546</v>
      </c>
      <c r="M1163" s="124">
        <v>0.26193268970439</v>
      </c>
      <c r="N1163" s="124">
        <v>0.0132463447511564</v>
      </c>
      <c r="O1163" s="121">
        <v>0.0101716636716994</v>
      </c>
      <c r="P1163" s="124">
        <v>0.0101716636716994</v>
      </c>
      <c r="Q1163" s="124">
        <v>0</v>
      </c>
      <c r="R1163" s="124">
        <v>0</v>
      </c>
      <c r="S1163" s="124">
        <v>0</v>
      </c>
      <c r="T1163" s="124">
        <v>0</v>
      </c>
      <c r="U1163" s="121">
        <v>-2.39332895934855</v>
      </c>
      <c r="V1163" s="124">
        <v>0.0011053208905177</v>
      </c>
      <c r="W1163" s="124">
        <v>0.0479964865311678</v>
      </c>
      <c r="X1163" s="124">
        <v>0.0028275316544376</v>
      </c>
      <c r="Y1163" s="124">
        <v>0.0001240993660274</v>
      </c>
      <c r="Z1163" s="126">
        <v>-2.4453823977907</v>
      </c>
      <c r="AA1163" s="12"/>
    </row>
    <row r="1164" ht="12.75" customHeight="1">
      <c r="A1164" t="s" s="117">
        <v>2360</v>
      </c>
      <c r="B1164" t="s" s="118">
        <v>2273</v>
      </c>
      <c r="C1164" t="s" s="118">
        <v>2152</v>
      </c>
      <c r="D1164" t="s" s="118">
        <v>251</v>
      </c>
      <c r="E1164" s="119">
        <v>0.89117838676242</v>
      </c>
      <c r="F1164" s="119">
        <v>0</v>
      </c>
      <c r="G1164" s="119">
        <v>0.89117838676242</v>
      </c>
      <c r="H1164" s="119">
        <v>8.471499906172999</v>
      </c>
      <c r="I1164" s="120">
        <v>25</v>
      </c>
      <c r="J1164" s="121">
        <v>3.69999773535748</v>
      </c>
      <c r="K1164" s="119">
        <v>3.69999773535748</v>
      </c>
      <c r="L1164" s="121">
        <v>0.289765171642808</v>
      </c>
      <c r="M1164" s="119">
        <v>0.274291173345104</v>
      </c>
      <c r="N1164" s="119">
        <v>0.0154739982977039</v>
      </c>
      <c r="O1164" s="121">
        <v>0.009617897420414599</v>
      </c>
      <c r="P1164" s="119">
        <v>0.009617897420414599</v>
      </c>
      <c r="Q1164" s="119">
        <v>0</v>
      </c>
      <c r="R1164" s="119">
        <v>0</v>
      </c>
      <c r="S1164" s="119">
        <v>0</v>
      </c>
      <c r="T1164" s="119">
        <v>0</v>
      </c>
      <c r="U1164" s="121">
        <v>-3.10820241765828</v>
      </c>
      <c r="V1164" s="119">
        <v>0.0011304310529545</v>
      </c>
      <c r="W1164" s="119">
        <v>0.0511868858594052</v>
      </c>
      <c r="X1164" s="119">
        <v>0.0028529906990416</v>
      </c>
      <c r="Y1164" s="119">
        <v>0.0001253384535615</v>
      </c>
      <c r="Z1164" s="122">
        <v>-3.16349806372324</v>
      </c>
      <c r="AA1164" s="12"/>
    </row>
    <row r="1165" ht="12.75" customHeight="1">
      <c r="A1165" t="s" s="117">
        <v>2361</v>
      </c>
      <c r="B1165" t="s" s="123">
        <v>2273</v>
      </c>
      <c r="C1165" t="s" s="123">
        <v>2152</v>
      </c>
      <c r="D1165" t="s" s="123">
        <v>251</v>
      </c>
      <c r="E1165" s="124">
        <v>0.89117838676242</v>
      </c>
      <c r="F1165" s="124">
        <v>0</v>
      </c>
      <c r="G1165" s="124">
        <v>0.89117838676242</v>
      </c>
      <c r="H1165" s="124">
        <v>8.471499906172999</v>
      </c>
      <c r="I1165" s="125">
        <v>25</v>
      </c>
      <c r="J1165" s="121">
        <v>3.69999773535748</v>
      </c>
      <c r="K1165" s="124">
        <v>3.69999773535748</v>
      </c>
      <c r="L1165" s="121">
        <v>0.289765171642808</v>
      </c>
      <c r="M1165" s="124">
        <v>0.274291173345104</v>
      </c>
      <c r="N1165" s="124">
        <v>0.0154739982977039</v>
      </c>
      <c r="O1165" s="121">
        <v>0.009617897420414599</v>
      </c>
      <c r="P1165" s="124">
        <v>0.009617897420414599</v>
      </c>
      <c r="Q1165" s="124">
        <v>0</v>
      </c>
      <c r="R1165" s="124">
        <v>0</v>
      </c>
      <c r="S1165" s="124">
        <v>0</v>
      </c>
      <c r="T1165" s="124">
        <v>0</v>
      </c>
      <c r="U1165" s="121">
        <v>-3.10820241765828</v>
      </c>
      <c r="V1165" s="124">
        <v>0.0011304310529545</v>
      </c>
      <c r="W1165" s="124">
        <v>0.0511868858594052</v>
      </c>
      <c r="X1165" s="124">
        <v>0.0028529906990416</v>
      </c>
      <c r="Y1165" s="124">
        <v>0.0001253384535615</v>
      </c>
      <c r="Z1165" s="126">
        <v>-3.16349806372324</v>
      </c>
      <c r="AA1165" s="12"/>
    </row>
    <row r="1166" ht="12.75" customHeight="1">
      <c r="A1166" t="s" s="117">
        <v>2362</v>
      </c>
      <c r="B1166" t="s" s="118">
        <v>2273</v>
      </c>
      <c r="C1166" t="s" s="118">
        <v>2152</v>
      </c>
      <c r="D1166" t="s" s="118">
        <v>251</v>
      </c>
      <c r="E1166" s="119">
        <v>1.1608546564705</v>
      </c>
      <c r="F1166" s="119">
        <v>0</v>
      </c>
      <c r="G1166" s="119">
        <v>1.1608546564705</v>
      </c>
      <c r="H1166" s="119">
        <v>9.337813214966999</v>
      </c>
      <c r="I1166" s="120">
        <v>25</v>
      </c>
      <c r="J1166" s="121">
        <v>5.87606796386764</v>
      </c>
      <c r="K1166" s="119">
        <v>5.87606796386764</v>
      </c>
      <c r="L1166" s="121">
        <v>0.257833386058025</v>
      </c>
      <c r="M1166" s="119">
        <v>0.244446915147595</v>
      </c>
      <c r="N1166" s="119">
        <v>0.0133864709104298</v>
      </c>
      <c r="O1166" s="121">
        <v>0.0097032051317722</v>
      </c>
      <c r="P1166" s="119">
        <v>0.0097032051317722</v>
      </c>
      <c r="Q1166" s="119">
        <v>0</v>
      </c>
      <c r="R1166" s="119">
        <v>0</v>
      </c>
      <c r="S1166" s="119">
        <v>0</v>
      </c>
      <c r="T1166" s="119">
        <v>0</v>
      </c>
      <c r="U1166" s="121">
        <v>-4.98274989858694</v>
      </c>
      <c r="V1166" s="119">
        <v>0.0010074344739654</v>
      </c>
      <c r="W1166" s="119">
        <v>0.0456174954258017</v>
      </c>
      <c r="X1166" s="119">
        <v>0.0025425709686767</v>
      </c>
      <c r="Y1166" s="119">
        <v>0.0001117010000423</v>
      </c>
      <c r="Z1166" s="122">
        <v>-5.03202910045543</v>
      </c>
      <c r="AA1166" s="12"/>
    </row>
    <row r="1167" ht="12.75" customHeight="1">
      <c r="A1167" t="s" s="117">
        <v>2363</v>
      </c>
      <c r="B1167" t="s" s="123">
        <v>2273</v>
      </c>
      <c r="C1167" t="s" s="123">
        <v>2152</v>
      </c>
      <c r="D1167" t="s" s="123">
        <v>251</v>
      </c>
      <c r="E1167" s="124">
        <v>1.1608546564705</v>
      </c>
      <c r="F1167" s="124">
        <v>0</v>
      </c>
      <c r="G1167" s="124">
        <v>1.1608546564705</v>
      </c>
      <c r="H1167" s="124">
        <v>9.337813214966999</v>
      </c>
      <c r="I1167" s="125">
        <v>25</v>
      </c>
      <c r="J1167" s="121">
        <v>5.87606796386764</v>
      </c>
      <c r="K1167" s="124">
        <v>5.87606796386764</v>
      </c>
      <c r="L1167" s="121">
        <v>0.257833386058025</v>
      </c>
      <c r="M1167" s="124">
        <v>0.244446915147595</v>
      </c>
      <c r="N1167" s="124">
        <v>0.0133864709104298</v>
      </c>
      <c r="O1167" s="121">
        <v>0.0097032051317722</v>
      </c>
      <c r="P1167" s="124">
        <v>0.0097032051317722</v>
      </c>
      <c r="Q1167" s="124">
        <v>0</v>
      </c>
      <c r="R1167" s="124">
        <v>0</v>
      </c>
      <c r="S1167" s="124">
        <v>0</v>
      </c>
      <c r="T1167" s="124">
        <v>0</v>
      </c>
      <c r="U1167" s="121">
        <v>-4.98274989858694</v>
      </c>
      <c r="V1167" s="124">
        <v>0.0010074344739654</v>
      </c>
      <c r="W1167" s="124">
        <v>0.0456174954258017</v>
      </c>
      <c r="X1167" s="124">
        <v>0.0025425709686767</v>
      </c>
      <c r="Y1167" s="124">
        <v>0.0001117010000423</v>
      </c>
      <c r="Z1167" s="126">
        <v>-5.03202910045543</v>
      </c>
      <c r="AA1167" s="12"/>
    </row>
    <row r="1168" ht="12.75" customHeight="1">
      <c r="A1168" t="s" s="117">
        <v>2364</v>
      </c>
      <c r="B1168" t="s" s="118">
        <v>2273</v>
      </c>
      <c r="C1168" t="s" s="118">
        <v>2152</v>
      </c>
      <c r="D1168" t="s" s="118">
        <v>251</v>
      </c>
      <c r="E1168" s="119">
        <v>0.87853975567998</v>
      </c>
      <c r="F1168" s="119">
        <v>0</v>
      </c>
      <c r="G1168" s="119">
        <v>0.87853975567998</v>
      </c>
      <c r="H1168" s="119">
        <v>8.666909974999999</v>
      </c>
      <c r="I1168" s="120">
        <v>25</v>
      </c>
      <c r="J1168" s="121">
        <v>4.0002351355</v>
      </c>
      <c r="K1168" s="119">
        <v>4.0002351355</v>
      </c>
      <c r="L1168" s="121">
        <v>0.25871089758548</v>
      </c>
      <c r="M1168" s="119">
        <v>0.2476086541168</v>
      </c>
      <c r="N1168" s="119">
        <v>0.01110224346868</v>
      </c>
      <c r="O1168" s="121">
        <v>0.009828363997</v>
      </c>
      <c r="P1168" s="119">
        <v>0.009828363997</v>
      </c>
      <c r="Q1168" s="119">
        <v>0</v>
      </c>
      <c r="R1168" s="119">
        <v>0</v>
      </c>
      <c r="S1168" s="119">
        <v>0</v>
      </c>
      <c r="T1168" s="119">
        <v>0</v>
      </c>
      <c r="U1168" s="121">
        <v>-3.3902346414025</v>
      </c>
      <c r="V1168" s="119">
        <v>0.00104487559856</v>
      </c>
      <c r="W1168" s="119">
        <v>0.03451355581276</v>
      </c>
      <c r="X1168" s="119">
        <v>0.00267290581864</v>
      </c>
      <c r="Y1168" s="119">
        <v>0.00011731284754</v>
      </c>
      <c r="Z1168" s="122">
        <v>-3.428583291480</v>
      </c>
      <c r="AA1168" s="12"/>
    </row>
    <row r="1169" ht="12.75" customHeight="1">
      <c r="A1169" t="s" s="117">
        <v>2365</v>
      </c>
      <c r="B1169" t="s" s="123">
        <v>2273</v>
      </c>
      <c r="C1169" t="s" s="123">
        <v>2152</v>
      </c>
      <c r="D1169" t="s" s="123">
        <v>251</v>
      </c>
      <c r="E1169" s="124">
        <v>0.87853975567998</v>
      </c>
      <c r="F1169" s="124">
        <v>0</v>
      </c>
      <c r="G1169" s="124">
        <v>0.87853975567998</v>
      </c>
      <c r="H1169" s="124">
        <v>8.666909974999999</v>
      </c>
      <c r="I1169" s="125">
        <v>25</v>
      </c>
      <c r="J1169" s="121">
        <v>4.0002351355</v>
      </c>
      <c r="K1169" s="124">
        <v>4.0002351355</v>
      </c>
      <c r="L1169" s="121">
        <v>0.25871089758548</v>
      </c>
      <c r="M1169" s="124">
        <v>0.2476086541168</v>
      </c>
      <c r="N1169" s="124">
        <v>0.01110224346868</v>
      </c>
      <c r="O1169" s="121">
        <v>0.009828363997</v>
      </c>
      <c r="P1169" s="124">
        <v>0.009828363997</v>
      </c>
      <c r="Q1169" s="124">
        <v>0</v>
      </c>
      <c r="R1169" s="124">
        <v>0</v>
      </c>
      <c r="S1169" s="124">
        <v>0</v>
      </c>
      <c r="T1169" s="124">
        <v>0</v>
      </c>
      <c r="U1169" s="121">
        <v>-3.3902346414025</v>
      </c>
      <c r="V1169" s="124">
        <v>0.00104487559856</v>
      </c>
      <c r="W1169" s="124">
        <v>0.03451355581276</v>
      </c>
      <c r="X1169" s="124">
        <v>0.00267290581864</v>
      </c>
      <c r="Y1169" s="124">
        <v>0.00011731284754</v>
      </c>
      <c r="Z1169" s="126">
        <v>-3.428583291480</v>
      </c>
      <c r="AA1169" s="12"/>
    </row>
    <row r="1170" ht="12.75" customHeight="1">
      <c r="A1170" t="s" s="117">
        <v>2366</v>
      </c>
      <c r="B1170" t="s" s="118">
        <v>2273</v>
      </c>
      <c r="C1170" t="s" s="118">
        <v>2152</v>
      </c>
      <c r="D1170" t="s" s="118">
        <v>251</v>
      </c>
      <c r="E1170" s="119">
        <v>0.91917805497761</v>
      </c>
      <c r="F1170" s="119">
        <v>0</v>
      </c>
      <c r="G1170" s="119">
        <v>0.91917805497761</v>
      </c>
      <c r="H1170" s="119">
        <v>8.715301914392001</v>
      </c>
      <c r="I1170" s="120">
        <v>25</v>
      </c>
      <c r="J1170" s="121">
        <v>3.86779112115552</v>
      </c>
      <c r="K1170" s="119">
        <v>3.86779112115552</v>
      </c>
      <c r="L1170" s="121">
        <v>0.292763181221974</v>
      </c>
      <c r="M1170" s="119">
        <v>0.277129083647868</v>
      </c>
      <c r="N1170" s="119">
        <v>0.0156340975741065</v>
      </c>
      <c r="O1170" s="121">
        <v>0.009717407477088699</v>
      </c>
      <c r="P1170" s="119">
        <v>0.009717407477088699</v>
      </c>
      <c r="Q1170" s="119">
        <v>0</v>
      </c>
      <c r="R1170" s="119">
        <v>0</v>
      </c>
      <c r="S1170" s="119">
        <v>0</v>
      </c>
      <c r="T1170" s="119">
        <v>0</v>
      </c>
      <c r="U1170" s="121">
        <v>-3.25109365487698</v>
      </c>
      <c r="V1170" s="119">
        <v>0.0011421268761258</v>
      </c>
      <c r="W1170" s="119">
        <v>0.0517164828708506</v>
      </c>
      <c r="X1170" s="119">
        <v>0.0028825087338893</v>
      </c>
      <c r="Y1170" s="119">
        <v>0.0001266352458061</v>
      </c>
      <c r="Z1170" s="122">
        <v>-3.30696140860365</v>
      </c>
      <c r="AA1170" s="12"/>
    </row>
    <row r="1171" ht="12.75" customHeight="1">
      <c r="A1171" t="s" s="117">
        <v>2367</v>
      </c>
      <c r="B1171" t="s" s="123">
        <v>2273</v>
      </c>
      <c r="C1171" t="s" s="123">
        <v>2152</v>
      </c>
      <c r="D1171" t="s" s="123">
        <v>251</v>
      </c>
      <c r="E1171" s="124">
        <v>0.91917805497761</v>
      </c>
      <c r="F1171" s="124">
        <v>0</v>
      </c>
      <c r="G1171" s="124">
        <v>0.91917805497761</v>
      </c>
      <c r="H1171" s="124">
        <v>8.715301914392001</v>
      </c>
      <c r="I1171" s="125">
        <v>25</v>
      </c>
      <c r="J1171" s="121">
        <v>3.86779112115552</v>
      </c>
      <c r="K1171" s="124">
        <v>3.86779112115552</v>
      </c>
      <c r="L1171" s="121">
        <v>0.292763181221974</v>
      </c>
      <c r="M1171" s="124">
        <v>0.277129083647868</v>
      </c>
      <c r="N1171" s="124">
        <v>0.0156340975741065</v>
      </c>
      <c r="O1171" s="121">
        <v>0.009717407477088699</v>
      </c>
      <c r="P1171" s="124">
        <v>0.009717407477088699</v>
      </c>
      <c r="Q1171" s="124">
        <v>0</v>
      </c>
      <c r="R1171" s="124">
        <v>0</v>
      </c>
      <c r="S1171" s="124">
        <v>0</v>
      </c>
      <c r="T1171" s="124">
        <v>0</v>
      </c>
      <c r="U1171" s="121">
        <v>-3.25109365487698</v>
      </c>
      <c r="V1171" s="124">
        <v>0.0011421268761258</v>
      </c>
      <c r="W1171" s="124">
        <v>0.0517164828708506</v>
      </c>
      <c r="X1171" s="124">
        <v>0.0028825087338893</v>
      </c>
      <c r="Y1171" s="124">
        <v>0.0001266352458061</v>
      </c>
      <c r="Z1171" s="126">
        <v>-3.30696140860365</v>
      </c>
      <c r="AA1171" s="12"/>
    </row>
    <row r="1172" ht="12.75" customHeight="1">
      <c r="A1172" t="s" s="117">
        <v>2368</v>
      </c>
      <c r="B1172" t="s" s="118">
        <v>2273</v>
      </c>
      <c r="C1172" t="s" s="118">
        <v>2152</v>
      </c>
      <c r="D1172" t="s" s="118">
        <v>251</v>
      </c>
      <c r="E1172" s="119">
        <v>0.798473204121295</v>
      </c>
      <c r="F1172" s="119">
        <v>0</v>
      </c>
      <c r="G1172" s="119">
        <v>0.798473204121295</v>
      </c>
      <c r="H1172" s="119">
        <v>8.168834678069</v>
      </c>
      <c r="I1172" s="120">
        <v>25</v>
      </c>
      <c r="J1172" s="121">
        <v>3.39105606730268</v>
      </c>
      <c r="K1172" s="119">
        <v>3.39105606730268</v>
      </c>
      <c r="L1172" s="121">
        <v>0.256117923757999</v>
      </c>
      <c r="M1172" s="119">
        <v>0.242820518072974</v>
      </c>
      <c r="N1172" s="119">
        <v>0.0132974056850248</v>
      </c>
      <c r="O1172" s="121">
        <v>0.0096386460661215</v>
      </c>
      <c r="P1172" s="119">
        <v>0.0096386460661215</v>
      </c>
      <c r="Q1172" s="119">
        <v>0</v>
      </c>
      <c r="R1172" s="119">
        <v>0</v>
      </c>
      <c r="S1172" s="119">
        <v>0</v>
      </c>
      <c r="T1172" s="119">
        <v>0</v>
      </c>
      <c r="U1172" s="121">
        <v>-2.8583394330055</v>
      </c>
      <c r="V1172" s="119">
        <v>0.001000731621867</v>
      </c>
      <c r="W1172" s="119">
        <v>0.0453139851065992</v>
      </c>
      <c r="X1172" s="119">
        <v>0.0025256542958628</v>
      </c>
      <c r="Y1172" s="119">
        <v>0.0001109578088125</v>
      </c>
      <c r="Z1172" s="122">
        <v>-2.90729076183864</v>
      </c>
      <c r="AA1172" s="12"/>
    </row>
    <row r="1173" ht="12.75" customHeight="1">
      <c r="A1173" t="s" s="117">
        <v>2369</v>
      </c>
      <c r="B1173" t="s" s="123">
        <v>2273</v>
      </c>
      <c r="C1173" t="s" s="123">
        <v>2152</v>
      </c>
      <c r="D1173" t="s" s="123">
        <v>251</v>
      </c>
      <c r="E1173" s="124">
        <v>0.798473204121295</v>
      </c>
      <c r="F1173" s="124">
        <v>0</v>
      </c>
      <c r="G1173" s="124">
        <v>0.798473204121295</v>
      </c>
      <c r="H1173" s="124">
        <v>8.168834678069</v>
      </c>
      <c r="I1173" s="125">
        <v>25</v>
      </c>
      <c r="J1173" s="121">
        <v>3.39105606730268</v>
      </c>
      <c r="K1173" s="124">
        <v>3.39105606730268</v>
      </c>
      <c r="L1173" s="121">
        <v>0.256117923757999</v>
      </c>
      <c r="M1173" s="124">
        <v>0.242820518072974</v>
      </c>
      <c r="N1173" s="124">
        <v>0.0132974056850248</v>
      </c>
      <c r="O1173" s="121">
        <v>0.0096386460661215</v>
      </c>
      <c r="P1173" s="124">
        <v>0.0096386460661215</v>
      </c>
      <c r="Q1173" s="124">
        <v>0</v>
      </c>
      <c r="R1173" s="124">
        <v>0</v>
      </c>
      <c r="S1173" s="124">
        <v>0</v>
      </c>
      <c r="T1173" s="124">
        <v>0</v>
      </c>
      <c r="U1173" s="121">
        <v>-2.8583394330055</v>
      </c>
      <c r="V1173" s="124">
        <v>0.001000731621867</v>
      </c>
      <c r="W1173" s="124">
        <v>0.0453139851065992</v>
      </c>
      <c r="X1173" s="124">
        <v>0.0025256542958628</v>
      </c>
      <c r="Y1173" s="124">
        <v>0.0001109578088125</v>
      </c>
      <c r="Z1173" s="126">
        <v>-2.90729076183864</v>
      </c>
      <c r="AA1173" s="12"/>
    </row>
    <row r="1174" ht="12.75" customHeight="1">
      <c r="A1174" t="s" s="117">
        <v>2370</v>
      </c>
      <c r="B1174" t="s" s="118">
        <v>2273</v>
      </c>
      <c r="C1174" t="s" s="118">
        <v>2152</v>
      </c>
      <c r="D1174" t="s" s="118">
        <v>251</v>
      </c>
      <c r="E1174" s="119">
        <v>0.770422751742259</v>
      </c>
      <c r="F1174" s="119">
        <v>0</v>
      </c>
      <c r="G1174" s="119">
        <v>0.770422751742259</v>
      </c>
      <c r="H1174" s="119">
        <v>7.572142357</v>
      </c>
      <c r="I1174" s="120">
        <v>25</v>
      </c>
      <c r="J1174" s="121">
        <v>3.263457381904</v>
      </c>
      <c r="K1174" s="119">
        <v>3.263457381904</v>
      </c>
      <c r="L1174" s="121">
        <v>0.25759787353522</v>
      </c>
      <c r="M1174" s="119">
        <v>0.2465434005204</v>
      </c>
      <c r="N1174" s="119">
        <v>0.01105447301482</v>
      </c>
      <c r="O1174" s="121">
        <v>0.009786080534</v>
      </c>
      <c r="P1174" s="119">
        <v>0.009786080534</v>
      </c>
      <c r="Q1174" s="119">
        <v>0</v>
      </c>
      <c r="R1174" s="119">
        <v>0</v>
      </c>
      <c r="S1174" s="119">
        <v>0</v>
      </c>
      <c r="T1174" s="119">
        <v>0</v>
      </c>
      <c r="U1174" s="121">
        <v>-2.76041858423096</v>
      </c>
      <c r="V1174" s="119">
        <v>0.0010403798604</v>
      </c>
      <c r="W1174" s="119">
        <v>0.03436507114424</v>
      </c>
      <c r="X1174" s="119">
        <v>0.00266140747684</v>
      </c>
      <c r="Y1174" s="119">
        <v>0.00011680818156</v>
      </c>
      <c r="Z1174" s="122">
        <v>-2.798602250894</v>
      </c>
      <c r="AA1174" s="12"/>
    </row>
    <row r="1175" ht="12.75" customHeight="1">
      <c r="A1175" t="s" s="117">
        <v>2371</v>
      </c>
      <c r="B1175" t="s" s="123">
        <v>2273</v>
      </c>
      <c r="C1175" t="s" s="123">
        <v>2152</v>
      </c>
      <c r="D1175" t="s" s="123">
        <v>251</v>
      </c>
      <c r="E1175" s="124">
        <v>0.770422751742259</v>
      </c>
      <c r="F1175" s="124">
        <v>0</v>
      </c>
      <c r="G1175" s="124">
        <v>0.770422751742259</v>
      </c>
      <c r="H1175" s="124">
        <v>7.572142357</v>
      </c>
      <c r="I1175" s="125">
        <v>25</v>
      </c>
      <c r="J1175" s="121">
        <v>3.263457381904</v>
      </c>
      <c r="K1175" s="124">
        <v>3.263457381904</v>
      </c>
      <c r="L1175" s="121">
        <v>0.25759787353522</v>
      </c>
      <c r="M1175" s="124">
        <v>0.2465434005204</v>
      </c>
      <c r="N1175" s="124">
        <v>0.01105447301482</v>
      </c>
      <c r="O1175" s="121">
        <v>0.009786080534</v>
      </c>
      <c r="P1175" s="124">
        <v>0.009786080534</v>
      </c>
      <c r="Q1175" s="124">
        <v>0</v>
      </c>
      <c r="R1175" s="124">
        <v>0</v>
      </c>
      <c r="S1175" s="124">
        <v>0</v>
      </c>
      <c r="T1175" s="124">
        <v>0</v>
      </c>
      <c r="U1175" s="121">
        <v>-2.76041858423096</v>
      </c>
      <c r="V1175" s="124">
        <v>0.0010403798604</v>
      </c>
      <c r="W1175" s="124">
        <v>0.03436507114424</v>
      </c>
      <c r="X1175" s="124">
        <v>0.00266140747684</v>
      </c>
      <c r="Y1175" s="124">
        <v>0.00011680818156</v>
      </c>
      <c r="Z1175" s="126">
        <v>-2.798602250894</v>
      </c>
      <c r="AA1175" s="12"/>
    </row>
    <row r="1176" ht="12.75" customHeight="1">
      <c r="A1176" t="s" s="117">
        <v>2372</v>
      </c>
      <c r="B1176" t="s" s="118">
        <v>2273</v>
      </c>
      <c r="C1176" t="s" s="118">
        <v>2152</v>
      </c>
      <c r="D1176" t="s" s="118">
        <v>251</v>
      </c>
      <c r="E1176" s="119">
        <v>0.755274687930497</v>
      </c>
      <c r="F1176" s="119">
        <v>0</v>
      </c>
      <c r="G1176" s="119">
        <v>0.755274687930497</v>
      </c>
      <c r="H1176" s="119">
        <v>7.533431845731</v>
      </c>
      <c r="I1176" s="120">
        <v>25</v>
      </c>
      <c r="J1176" s="121">
        <v>2.94317154605742</v>
      </c>
      <c r="K1176" s="119">
        <v>2.94317154605742</v>
      </c>
      <c r="L1176" s="121">
        <v>0.275160472111232</v>
      </c>
      <c r="M1176" s="119">
        <v>0.261915020894191</v>
      </c>
      <c r="N1176" s="119">
        <v>0.0132454512170412</v>
      </c>
      <c r="O1176" s="121">
        <v>0.0101709775370518</v>
      </c>
      <c r="P1176" s="119">
        <v>0.0101709775370518</v>
      </c>
      <c r="Q1176" s="119">
        <v>0</v>
      </c>
      <c r="R1176" s="119">
        <v>0</v>
      </c>
      <c r="S1176" s="119">
        <v>0</v>
      </c>
      <c r="T1176" s="119">
        <v>0</v>
      </c>
      <c r="U1176" s="121">
        <v>-2.47322830777521</v>
      </c>
      <c r="V1176" s="119">
        <v>0.0011052463326487</v>
      </c>
      <c r="W1176" s="119">
        <v>0.0479932489013587</v>
      </c>
      <c r="X1176" s="119">
        <v>0.0028273409334461</v>
      </c>
      <c r="Y1176" s="119">
        <v>0.0001240909975115</v>
      </c>
      <c r="Z1176" s="122">
        <v>-2.52527823494018</v>
      </c>
      <c r="AA1176" s="12"/>
    </row>
    <row r="1177" ht="12.75" customHeight="1">
      <c r="A1177" t="s" s="117">
        <v>2373</v>
      </c>
      <c r="B1177" t="s" s="123">
        <v>2273</v>
      </c>
      <c r="C1177" t="s" s="123">
        <v>2152</v>
      </c>
      <c r="D1177" t="s" s="123">
        <v>251</v>
      </c>
      <c r="E1177" s="124">
        <v>0.755274687930497</v>
      </c>
      <c r="F1177" s="124">
        <v>0</v>
      </c>
      <c r="G1177" s="124">
        <v>0.755274687930497</v>
      </c>
      <c r="H1177" s="124">
        <v>7.533431845731</v>
      </c>
      <c r="I1177" s="125">
        <v>25</v>
      </c>
      <c r="J1177" s="121">
        <v>2.94317154605742</v>
      </c>
      <c r="K1177" s="124">
        <v>2.94317154605742</v>
      </c>
      <c r="L1177" s="121">
        <v>0.275160472111232</v>
      </c>
      <c r="M1177" s="124">
        <v>0.261915020894191</v>
      </c>
      <c r="N1177" s="124">
        <v>0.0132454512170412</v>
      </c>
      <c r="O1177" s="121">
        <v>0.0101709775370518</v>
      </c>
      <c r="P1177" s="124">
        <v>0.0101709775370518</v>
      </c>
      <c r="Q1177" s="124">
        <v>0</v>
      </c>
      <c r="R1177" s="124">
        <v>0</v>
      </c>
      <c r="S1177" s="124">
        <v>0</v>
      </c>
      <c r="T1177" s="124">
        <v>0</v>
      </c>
      <c r="U1177" s="121">
        <v>-2.47322830777521</v>
      </c>
      <c r="V1177" s="124">
        <v>0.0011052463326487</v>
      </c>
      <c r="W1177" s="124">
        <v>0.0479932489013587</v>
      </c>
      <c r="X1177" s="124">
        <v>0.0028273409334461</v>
      </c>
      <c r="Y1177" s="124">
        <v>0.0001240909975115</v>
      </c>
      <c r="Z1177" s="126">
        <v>-2.52527823494018</v>
      </c>
      <c r="AA1177" s="12"/>
    </row>
    <row r="1178" ht="12.75" customHeight="1">
      <c r="A1178" t="s" s="117">
        <v>2374</v>
      </c>
      <c r="B1178" t="s" s="118">
        <v>2273</v>
      </c>
      <c r="C1178" t="s" s="118">
        <v>2152</v>
      </c>
      <c r="D1178" t="s" s="118">
        <v>251</v>
      </c>
      <c r="E1178" s="119">
        <v>0.912546752554343</v>
      </c>
      <c r="F1178" s="119">
        <v>0</v>
      </c>
      <c r="G1178" s="119">
        <v>0.912546752554343</v>
      </c>
      <c r="H1178" s="119">
        <v>8.653803684210009</v>
      </c>
      <c r="I1178" s="120">
        <v>25</v>
      </c>
      <c r="J1178" s="121">
        <v>3.83967032772715</v>
      </c>
      <c r="K1178" s="119">
        <v>3.83967032772715</v>
      </c>
      <c r="L1178" s="121">
        <v>0.290676789748651</v>
      </c>
      <c r="M1178" s="119">
        <v>0.275154109361827</v>
      </c>
      <c r="N1178" s="119">
        <v>0.0155226803868241</v>
      </c>
      <c r="O1178" s="121">
        <v>0.0096481558858964</v>
      </c>
      <c r="P1178" s="119">
        <v>0.0096481558858964</v>
      </c>
      <c r="Q1178" s="119">
        <v>0</v>
      </c>
      <c r="R1178" s="119">
        <v>0</v>
      </c>
      <c r="S1178" s="119">
        <v>0</v>
      </c>
      <c r="T1178" s="119">
        <v>0</v>
      </c>
      <c r="U1178" s="121">
        <v>-3.22744852080736</v>
      </c>
      <c r="V1178" s="119">
        <v>0.0011339874685132</v>
      </c>
      <c r="W1178" s="119">
        <v>0.0513479227806182</v>
      </c>
      <c r="X1178" s="119">
        <v>0.0028619663865953</v>
      </c>
      <c r="Y1178" s="119">
        <v>0.0001257327731044</v>
      </c>
      <c r="Z1178" s="122">
        <v>-3.28291813021619</v>
      </c>
      <c r="AA1178" s="12"/>
    </row>
    <row r="1179" ht="12.75" customHeight="1">
      <c r="A1179" t="s" s="117">
        <v>2375</v>
      </c>
      <c r="B1179" t="s" s="123">
        <v>2273</v>
      </c>
      <c r="C1179" t="s" s="123">
        <v>2152</v>
      </c>
      <c r="D1179" t="s" s="123">
        <v>251</v>
      </c>
      <c r="E1179" s="124">
        <v>0.912546752554343</v>
      </c>
      <c r="F1179" s="124">
        <v>0</v>
      </c>
      <c r="G1179" s="124">
        <v>0.912546752554343</v>
      </c>
      <c r="H1179" s="124">
        <v>8.653803684210009</v>
      </c>
      <c r="I1179" s="125">
        <v>25</v>
      </c>
      <c r="J1179" s="121">
        <v>3.83967032772715</v>
      </c>
      <c r="K1179" s="124">
        <v>3.83967032772715</v>
      </c>
      <c r="L1179" s="121">
        <v>0.290676789748651</v>
      </c>
      <c r="M1179" s="124">
        <v>0.275154109361827</v>
      </c>
      <c r="N1179" s="124">
        <v>0.0155226803868241</v>
      </c>
      <c r="O1179" s="121">
        <v>0.0096481558858964</v>
      </c>
      <c r="P1179" s="124">
        <v>0.0096481558858964</v>
      </c>
      <c r="Q1179" s="124">
        <v>0</v>
      </c>
      <c r="R1179" s="124">
        <v>0</v>
      </c>
      <c r="S1179" s="124">
        <v>0</v>
      </c>
      <c r="T1179" s="124">
        <v>0</v>
      </c>
      <c r="U1179" s="121">
        <v>-3.22744852080736</v>
      </c>
      <c r="V1179" s="124">
        <v>0.0011339874685132</v>
      </c>
      <c r="W1179" s="124">
        <v>0.0513479227806182</v>
      </c>
      <c r="X1179" s="124">
        <v>0.0028619663865953</v>
      </c>
      <c r="Y1179" s="124">
        <v>0.0001257327731044</v>
      </c>
      <c r="Z1179" s="126">
        <v>-3.28291813021619</v>
      </c>
      <c r="AA1179" s="12"/>
    </row>
    <row r="1180" ht="12.75" customHeight="1">
      <c r="A1180" t="s" s="117">
        <v>2376</v>
      </c>
      <c r="B1180" t="s" s="118">
        <v>2273</v>
      </c>
      <c r="C1180" t="s" s="118">
        <v>2152</v>
      </c>
      <c r="D1180" t="s" s="118">
        <v>251</v>
      </c>
      <c r="E1180" s="119">
        <v>0.749443292065946</v>
      </c>
      <c r="F1180" s="119">
        <v>0</v>
      </c>
      <c r="G1180" s="119">
        <v>0.749443292065946</v>
      </c>
      <c r="H1180" s="119">
        <v>7.70840026518799</v>
      </c>
      <c r="I1180" s="120">
        <v>25</v>
      </c>
      <c r="J1180" s="121">
        <v>3.03483914863598</v>
      </c>
      <c r="K1180" s="119">
        <v>3.03483914863598</v>
      </c>
      <c r="L1180" s="121">
        <v>0.258306610776074</v>
      </c>
      <c r="M1180" s="119">
        <v>0.244895570498013</v>
      </c>
      <c r="N1180" s="119">
        <v>0.0134110402780607</v>
      </c>
      <c r="O1180" s="121">
        <v>0.009721014294607999</v>
      </c>
      <c r="P1180" s="119">
        <v>0.009721014294607999</v>
      </c>
      <c r="Q1180" s="119">
        <v>0</v>
      </c>
      <c r="R1180" s="119">
        <v>0</v>
      </c>
      <c r="S1180" s="119">
        <v>0</v>
      </c>
      <c r="T1180" s="119">
        <v>0</v>
      </c>
      <c r="U1180" s="121">
        <v>-2.55342348164072</v>
      </c>
      <c r="V1180" s="119">
        <v>0.0010092834991984</v>
      </c>
      <c r="W1180" s="119">
        <v>0.0457012212976569</v>
      </c>
      <c r="X1180" s="119">
        <v>0.0025472375792559</v>
      </c>
      <c r="Y1180" s="119">
        <v>0.0001119060037279</v>
      </c>
      <c r="Z1180" s="122">
        <v>-2.60279313002055</v>
      </c>
      <c r="AA1180" s="12"/>
    </row>
    <row r="1181" ht="12.75" customHeight="1">
      <c r="A1181" t="s" s="117">
        <v>2377</v>
      </c>
      <c r="B1181" t="s" s="123">
        <v>2273</v>
      </c>
      <c r="C1181" t="s" s="123">
        <v>2152</v>
      </c>
      <c r="D1181" t="s" s="123">
        <v>251</v>
      </c>
      <c r="E1181" s="124">
        <v>0.749443292065946</v>
      </c>
      <c r="F1181" s="124">
        <v>0</v>
      </c>
      <c r="G1181" s="124">
        <v>0.749443292065946</v>
      </c>
      <c r="H1181" s="124">
        <v>7.70840026518799</v>
      </c>
      <c r="I1181" s="125">
        <v>25</v>
      </c>
      <c r="J1181" s="121">
        <v>3.03483914863598</v>
      </c>
      <c r="K1181" s="124">
        <v>3.03483914863598</v>
      </c>
      <c r="L1181" s="121">
        <v>0.258306610776074</v>
      </c>
      <c r="M1181" s="124">
        <v>0.244895570498013</v>
      </c>
      <c r="N1181" s="124">
        <v>0.0134110402780607</v>
      </c>
      <c r="O1181" s="121">
        <v>0.009721014294607999</v>
      </c>
      <c r="P1181" s="124">
        <v>0.009721014294607999</v>
      </c>
      <c r="Q1181" s="124">
        <v>0</v>
      </c>
      <c r="R1181" s="124">
        <v>0</v>
      </c>
      <c r="S1181" s="124">
        <v>0</v>
      </c>
      <c r="T1181" s="124">
        <v>0</v>
      </c>
      <c r="U1181" s="121">
        <v>-2.55342348164072</v>
      </c>
      <c r="V1181" s="124">
        <v>0.0010092834991984</v>
      </c>
      <c r="W1181" s="124">
        <v>0.0457012212976569</v>
      </c>
      <c r="X1181" s="124">
        <v>0.0025472375792559</v>
      </c>
      <c r="Y1181" s="124">
        <v>0.0001119060037279</v>
      </c>
      <c r="Z1181" s="126">
        <v>-2.60279313002055</v>
      </c>
      <c r="AA1181" s="12"/>
    </row>
    <row r="1182" ht="12.75" customHeight="1">
      <c r="A1182" t="s" s="117">
        <v>2378</v>
      </c>
      <c r="B1182" t="s" s="118">
        <v>2273</v>
      </c>
      <c r="C1182" t="s" s="118">
        <v>2152</v>
      </c>
      <c r="D1182" t="s" s="118">
        <v>251</v>
      </c>
      <c r="E1182" s="119">
        <v>1.02136730137924</v>
      </c>
      <c r="F1182" s="119">
        <v>0</v>
      </c>
      <c r="G1182" s="119">
        <v>1.02136730137924</v>
      </c>
      <c r="H1182" s="119">
        <v>10.12618131</v>
      </c>
      <c r="I1182" s="120">
        <v>25</v>
      </c>
      <c r="J1182" s="121">
        <v>4.999193109560</v>
      </c>
      <c r="K1182" s="119">
        <v>4.999193109560</v>
      </c>
      <c r="L1182" s="121">
        <v>0.256959009271</v>
      </c>
      <c r="M1182" s="119">
        <v>0.2459319459928</v>
      </c>
      <c r="N1182" s="119">
        <v>0.0110270632782</v>
      </c>
      <c r="O1182" s="121">
        <v>0.009761810022</v>
      </c>
      <c r="P1182" s="119">
        <v>0.009761810022</v>
      </c>
      <c r="Q1182" s="119">
        <v>0</v>
      </c>
      <c r="R1182" s="119">
        <v>0</v>
      </c>
      <c r="S1182" s="119">
        <v>0</v>
      </c>
      <c r="T1182" s="119">
        <v>0</v>
      </c>
      <c r="U1182" s="121">
        <v>-4.24454662747376</v>
      </c>
      <c r="V1182" s="119">
        <v>0.00103779946844</v>
      </c>
      <c r="W1182" s="119">
        <v>0.03427984045932</v>
      </c>
      <c r="X1182" s="119">
        <v>0.00265480689734</v>
      </c>
      <c r="Y1182" s="119">
        <v>0.00011651846114</v>
      </c>
      <c r="Z1182" s="122">
        <v>-4.282635592760</v>
      </c>
      <c r="AA1182" s="12"/>
    </row>
    <row r="1183" ht="12.75" customHeight="1">
      <c r="A1183" t="s" s="117">
        <v>2379</v>
      </c>
      <c r="B1183" t="s" s="123">
        <v>2273</v>
      </c>
      <c r="C1183" t="s" s="123">
        <v>2152</v>
      </c>
      <c r="D1183" t="s" s="123">
        <v>251</v>
      </c>
      <c r="E1183" s="124">
        <v>1.02136730137924</v>
      </c>
      <c r="F1183" s="124">
        <v>0</v>
      </c>
      <c r="G1183" s="124">
        <v>1.02136730137924</v>
      </c>
      <c r="H1183" s="124">
        <v>10.12618131</v>
      </c>
      <c r="I1183" s="125">
        <v>25</v>
      </c>
      <c r="J1183" s="121">
        <v>4.999193109560</v>
      </c>
      <c r="K1183" s="124">
        <v>4.999193109560</v>
      </c>
      <c r="L1183" s="121">
        <v>0.256959009271</v>
      </c>
      <c r="M1183" s="124">
        <v>0.2459319459928</v>
      </c>
      <c r="N1183" s="124">
        <v>0.0110270632782</v>
      </c>
      <c r="O1183" s="121">
        <v>0.009761810022</v>
      </c>
      <c r="P1183" s="124">
        <v>0.009761810022</v>
      </c>
      <c r="Q1183" s="124">
        <v>0</v>
      </c>
      <c r="R1183" s="124">
        <v>0</v>
      </c>
      <c r="S1183" s="124">
        <v>0</v>
      </c>
      <c r="T1183" s="124">
        <v>0</v>
      </c>
      <c r="U1183" s="121">
        <v>-4.24454662747376</v>
      </c>
      <c r="V1183" s="124">
        <v>0.00103779946844</v>
      </c>
      <c r="W1183" s="124">
        <v>0.03427984045932</v>
      </c>
      <c r="X1183" s="124">
        <v>0.00265480689734</v>
      </c>
      <c r="Y1183" s="124">
        <v>0.00011651846114</v>
      </c>
      <c r="Z1183" s="126">
        <v>-4.282635592760</v>
      </c>
      <c r="AA1183" s="12"/>
    </row>
    <row r="1184" ht="12.75" customHeight="1">
      <c r="A1184" t="s" s="117">
        <v>2380</v>
      </c>
      <c r="B1184" t="s" s="118">
        <v>2273</v>
      </c>
      <c r="C1184" t="s" s="118">
        <v>2152</v>
      </c>
      <c r="D1184" t="s" s="118">
        <v>251</v>
      </c>
      <c r="E1184" s="119">
        <v>1.06776507876115</v>
      </c>
      <c r="F1184" s="119">
        <v>0</v>
      </c>
      <c r="G1184" s="119">
        <v>1.06776507876115</v>
      </c>
      <c r="H1184" s="119">
        <v>10.256705670518</v>
      </c>
      <c r="I1184" s="120">
        <v>25</v>
      </c>
      <c r="J1184" s="121">
        <v>4.91362410888016</v>
      </c>
      <c r="K1184" s="119">
        <v>4.91362410888016</v>
      </c>
      <c r="L1184" s="121">
        <v>0.290264238050783</v>
      </c>
      <c r="M1184" s="119">
        <v>0.274763588689423</v>
      </c>
      <c r="N1184" s="119">
        <v>0.01550064936136</v>
      </c>
      <c r="O1184" s="121">
        <v>0.0096344624536609</v>
      </c>
      <c r="P1184" s="119">
        <v>0.0096344624536609</v>
      </c>
      <c r="Q1184" s="119">
        <v>0</v>
      </c>
      <c r="R1184" s="119">
        <v>0</v>
      </c>
      <c r="S1184" s="119">
        <v>0</v>
      </c>
      <c r="T1184" s="119">
        <v>0</v>
      </c>
      <c r="U1184" s="121">
        <v>-4.14575773062345</v>
      </c>
      <c r="V1184" s="119">
        <v>0.0011323780226579</v>
      </c>
      <c r="W1184" s="119">
        <v>0.0512750457283723</v>
      </c>
      <c r="X1184" s="119">
        <v>0.0028579044361459</v>
      </c>
      <c r="Y1184" s="119">
        <v>0.0001255543080004</v>
      </c>
      <c r="Z1184" s="122">
        <v>-4.20114861311862</v>
      </c>
      <c r="AA1184" s="12"/>
    </row>
    <row r="1185" ht="12.75" customHeight="1">
      <c r="A1185" t="s" s="117">
        <v>2381</v>
      </c>
      <c r="B1185" t="s" s="123">
        <v>2273</v>
      </c>
      <c r="C1185" t="s" s="123">
        <v>2152</v>
      </c>
      <c r="D1185" t="s" s="123">
        <v>251</v>
      </c>
      <c r="E1185" s="124">
        <v>1.06776507876115</v>
      </c>
      <c r="F1185" s="124">
        <v>0</v>
      </c>
      <c r="G1185" s="124">
        <v>1.06776507876115</v>
      </c>
      <c r="H1185" s="124">
        <v>10.256705670518</v>
      </c>
      <c r="I1185" s="125">
        <v>25</v>
      </c>
      <c r="J1185" s="121">
        <v>4.91362410888016</v>
      </c>
      <c r="K1185" s="124">
        <v>4.91362410888016</v>
      </c>
      <c r="L1185" s="121">
        <v>0.290264238050783</v>
      </c>
      <c r="M1185" s="124">
        <v>0.274763588689423</v>
      </c>
      <c r="N1185" s="124">
        <v>0.01550064936136</v>
      </c>
      <c r="O1185" s="121">
        <v>0.0096344624536609</v>
      </c>
      <c r="P1185" s="124">
        <v>0.0096344624536609</v>
      </c>
      <c r="Q1185" s="124">
        <v>0</v>
      </c>
      <c r="R1185" s="124">
        <v>0</v>
      </c>
      <c r="S1185" s="124">
        <v>0</v>
      </c>
      <c r="T1185" s="124">
        <v>0</v>
      </c>
      <c r="U1185" s="121">
        <v>-4.14575773062345</v>
      </c>
      <c r="V1185" s="124">
        <v>0.0011323780226579</v>
      </c>
      <c r="W1185" s="124">
        <v>0.0512750457283723</v>
      </c>
      <c r="X1185" s="124">
        <v>0.0028579044361459</v>
      </c>
      <c r="Y1185" s="124">
        <v>0.0001255543080004</v>
      </c>
      <c r="Z1185" s="126">
        <v>-4.20114861311862</v>
      </c>
      <c r="AA1185" s="12"/>
    </row>
    <row r="1186" ht="12.75" customHeight="1">
      <c r="A1186" t="s" s="117">
        <v>2382</v>
      </c>
      <c r="B1186" t="s" s="118">
        <v>2383</v>
      </c>
      <c r="C1186" t="s" s="118">
        <v>2384</v>
      </c>
      <c r="D1186" t="s" s="118">
        <v>310</v>
      </c>
      <c r="E1186" s="119">
        <v>0.353600284010</v>
      </c>
      <c r="F1186" s="119">
        <v>0.106080089418244</v>
      </c>
      <c r="G1186" s="119">
        <v>0.459680373428244</v>
      </c>
      <c r="H1186" s="119">
        <v>4.51117684136725</v>
      </c>
      <c r="I1186" s="120">
        <v>999</v>
      </c>
      <c r="J1186" s="121">
        <v>0</v>
      </c>
      <c r="K1186" s="119">
        <v>0</v>
      </c>
      <c r="L1186" s="121">
        <v>0.353600284010</v>
      </c>
      <c r="M1186" s="119">
        <v>0</v>
      </c>
      <c r="N1186" s="119">
        <v>0.353600284010</v>
      </c>
      <c r="O1186" s="121">
        <v>0</v>
      </c>
      <c r="P1186" s="119">
        <v>0</v>
      </c>
      <c r="Q1186" s="119">
        <v>0</v>
      </c>
      <c r="R1186" s="119">
        <v>0</v>
      </c>
      <c r="S1186" s="119">
        <v>0</v>
      </c>
      <c r="T1186" s="119">
        <v>0</v>
      </c>
      <c r="U1186" s="121">
        <v>0</v>
      </c>
      <c r="V1186" s="119">
        <v>0</v>
      </c>
      <c r="W1186" s="119">
        <v>0</v>
      </c>
      <c r="X1186" s="119">
        <v>0</v>
      </c>
      <c r="Y1186" s="119">
        <v>0</v>
      </c>
      <c r="Z1186" s="122">
        <v>0</v>
      </c>
      <c r="AA1186" s="12"/>
    </row>
    <row r="1187" ht="12.75" customHeight="1">
      <c r="A1187" t="s" s="117">
        <v>2385</v>
      </c>
      <c r="B1187" t="s" s="123">
        <v>2383</v>
      </c>
      <c r="C1187" t="s" s="123">
        <v>2384</v>
      </c>
      <c r="D1187" t="s" s="123">
        <v>310</v>
      </c>
      <c r="E1187" s="124">
        <v>0.344755423010</v>
      </c>
      <c r="F1187" s="124">
        <v>0.103426631012805</v>
      </c>
      <c r="G1187" s="124">
        <v>0.448182054022805</v>
      </c>
      <c r="H1187" s="124">
        <v>4.51117684136725</v>
      </c>
      <c r="I1187" s="125">
        <v>999</v>
      </c>
      <c r="J1187" s="121">
        <v>0</v>
      </c>
      <c r="K1187" s="124">
        <v>0</v>
      </c>
      <c r="L1187" s="121">
        <v>0.344755423010</v>
      </c>
      <c r="M1187" s="124">
        <v>0</v>
      </c>
      <c r="N1187" s="124">
        <v>0.344755423010</v>
      </c>
      <c r="O1187" s="121">
        <v>0</v>
      </c>
      <c r="P1187" s="124">
        <v>0</v>
      </c>
      <c r="Q1187" s="124">
        <v>0</v>
      </c>
      <c r="R1187" s="124">
        <v>0</v>
      </c>
      <c r="S1187" s="124">
        <v>0</v>
      </c>
      <c r="T1187" s="124">
        <v>0</v>
      </c>
      <c r="U1187" s="121">
        <v>0</v>
      </c>
      <c r="V1187" s="124">
        <v>0</v>
      </c>
      <c r="W1187" s="124">
        <v>0</v>
      </c>
      <c r="X1187" s="124">
        <v>0</v>
      </c>
      <c r="Y1187" s="124">
        <v>0</v>
      </c>
      <c r="Z1187" s="126">
        <v>0</v>
      </c>
      <c r="AA1187" s="12"/>
    </row>
    <row r="1188" ht="12.75" customHeight="1">
      <c r="A1188" t="s" s="117">
        <v>2386</v>
      </c>
      <c r="B1188" t="s" s="118">
        <v>2387</v>
      </c>
      <c r="C1188" t="s" s="118">
        <v>374</v>
      </c>
      <c r="D1188" t="s" s="118">
        <v>251</v>
      </c>
      <c r="E1188" s="119">
        <v>9.3965533166505</v>
      </c>
      <c r="F1188" s="119">
        <v>0</v>
      </c>
      <c r="G1188" s="119">
        <v>9.3965533166505</v>
      </c>
      <c r="H1188" s="119">
        <v>82.428210589069</v>
      </c>
      <c r="I1188" s="120">
        <v>50</v>
      </c>
      <c r="J1188" s="121">
        <v>25.4130263115238</v>
      </c>
      <c r="K1188" s="119">
        <v>25.4130263115238</v>
      </c>
      <c r="L1188" s="121">
        <v>0.838788831759705</v>
      </c>
      <c r="M1188" s="119">
        <v>0.08609776516380351</v>
      </c>
      <c r="N1188" s="119">
        <v>0.752691066595901</v>
      </c>
      <c r="O1188" s="121">
        <v>0</v>
      </c>
      <c r="P1188" s="119">
        <v>0</v>
      </c>
      <c r="Q1188" s="119">
        <v>0</v>
      </c>
      <c r="R1188" s="119">
        <v>0</v>
      </c>
      <c r="S1188" s="119">
        <v>0</v>
      </c>
      <c r="T1188" s="119">
        <v>0</v>
      </c>
      <c r="U1188" s="121">
        <v>-16.855261826633</v>
      </c>
      <c r="V1188" s="119">
        <v>0.71711105519368</v>
      </c>
      <c r="W1188" s="119">
        <v>0.0319877684262866</v>
      </c>
      <c r="X1188" s="119">
        <v>1.25566860320787</v>
      </c>
      <c r="Y1188" s="119">
        <v>0.0021232570613438</v>
      </c>
      <c r="Z1188" s="122">
        <v>-18.8621525105222</v>
      </c>
      <c r="AA1188" s="12"/>
    </row>
    <row r="1189" ht="12.75" customHeight="1">
      <c r="A1189" t="s" s="117">
        <v>2388</v>
      </c>
      <c r="B1189" t="s" s="123">
        <v>2387</v>
      </c>
      <c r="C1189" t="s" s="123">
        <v>374</v>
      </c>
      <c r="D1189" t="s" s="123">
        <v>251</v>
      </c>
      <c r="E1189" s="124">
        <v>18.1238617683323</v>
      </c>
      <c r="F1189" s="124">
        <v>0</v>
      </c>
      <c r="G1189" s="124">
        <v>18.1238617683323</v>
      </c>
      <c r="H1189" s="124">
        <v>172.812330023985</v>
      </c>
      <c r="I1189" s="125">
        <v>50</v>
      </c>
      <c r="J1189" s="121">
        <v>57.4359658724494</v>
      </c>
      <c r="K1189" s="124">
        <v>57.4359658724494</v>
      </c>
      <c r="L1189" s="121">
        <v>0.997668894649452</v>
      </c>
      <c r="M1189" s="124">
        <v>0.198519431026556</v>
      </c>
      <c r="N1189" s="124">
        <v>0.799149463622896</v>
      </c>
      <c r="O1189" s="121">
        <v>0</v>
      </c>
      <c r="P1189" s="124">
        <v>0</v>
      </c>
      <c r="Q1189" s="124">
        <v>0</v>
      </c>
      <c r="R1189" s="124">
        <v>0</v>
      </c>
      <c r="S1189" s="124">
        <v>0</v>
      </c>
      <c r="T1189" s="124">
        <v>0</v>
      </c>
      <c r="U1189" s="121">
        <v>-40.3097729987665</v>
      </c>
      <c r="V1189" s="124">
        <v>0.71711105519368</v>
      </c>
      <c r="W1189" s="124">
        <v>0.0726460545086136</v>
      </c>
      <c r="X1189" s="124">
        <v>2.81005931893212</v>
      </c>
      <c r="Y1189" s="124">
        <v>0.0049307615494758</v>
      </c>
      <c r="Z1189" s="126">
        <v>-43.9145201889504</v>
      </c>
      <c r="AA1189" s="12"/>
    </row>
    <row r="1190" ht="12.75" customHeight="1">
      <c r="A1190" t="s" s="117">
        <v>2389</v>
      </c>
      <c r="B1190" t="s" s="118">
        <v>2390</v>
      </c>
      <c r="C1190" t="s" s="118">
        <v>250</v>
      </c>
      <c r="D1190" t="s" s="118">
        <v>1184</v>
      </c>
      <c r="E1190" s="119">
        <v>0.183135188890</v>
      </c>
      <c r="F1190" s="119">
        <v>0</v>
      </c>
      <c r="G1190" s="119">
        <v>0.183135188890</v>
      </c>
      <c r="H1190" s="119">
        <v>2.7993967</v>
      </c>
      <c r="I1190" s="120">
        <v>999</v>
      </c>
      <c r="J1190" s="121">
        <v>0</v>
      </c>
      <c r="K1190" s="119">
        <v>0</v>
      </c>
      <c r="L1190" s="121">
        <v>0.183135188890</v>
      </c>
      <c r="M1190" s="119">
        <v>0</v>
      </c>
      <c r="N1190" s="119">
        <v>0.183135188890</v>
      </c>
      <c r="O1190" s="121">
        <v>0</v>
      </c>
      <c r="P1190" s="119">
        <v>0</v>
      </c>
      <c r="Q1190" s="119">
        <v>0</v>
      </c>
      <c r="R1190" s="119">
        <v>0</v>
      </c>
      <c r="S1190" s="119">
        <v>0</v>
      </c>
      <c r="T1190" s="119">
        <v>0</v>
      </c>
      <c r="U1190" s="121">
        <v>0</v>
      </c>
      <c r="V1190" s="119">
        <v>0</v>
      </c>
      <c r="W1190" s="119">
        <v>0</v>
      </c>
      <c r="X1190" s="119">
        <v>0</v>
      </c>
      <c r="Y1190" s="119">
        <v>0</v>
      </c>
      <c r="Z1190" s="122">
        <v>0</v>
      </c>
      <c r="AA1190" s="12"/>
    </row>
    <row r="1191" ht="12.75" customHeight="1">
      <c r="A1191" t="s" s="117">
        <v>2391</v>
      </c>
      <c r="B1191" t="s" s="123">
        <v>2392</v>
      </c>
      <c r="C1191" t="s" s="123">
        <v>2393</v>
      </c>
      <c r="D1191" t="s" s="123">
        <v>1184</v>
      </c>
      <c r="E1191" s="124">
        <v>0.002881604096</v>
      </c>
      <c r="F1191" s="124">
        <v>0</v>
      </c>
      <c r="G1191" s="124">
        <v>0.002881604096</v>
      </c>
      <c r="H1191" s="124">
        <v>0.044591647</v>
      </c>
      <c r="I1191" s="125">
        <v>999</v>
      </c>
      <c r="J1191" s="121">
        <v>0</v>
      </c>
      <c r="K1191" s="124">
        <v>0</v>
      </c>
      <c r="L1191" s="121">
        <v>0.002881604096</v>
      </c>
      <c r="M1191" s="124">
        <v>0</v>
      </c>
      <c r="N1191" s="124">
        <v>0.002881604096</v>
      </c>
      <c r="O1191" s="121">
        <v>0</v>
      </c>
      <c r="P1191" s="124">
        <v>0</v>
      </c>
      <c r="Q1191" s="124">
        <v>0</v>
      </c>
      <c r="R1191" s="124">
        <v>0</v>
      </c>
      <c r="S1191" s="124">
        <v>0</v>
      </c>
      <c r="T1191" s="124">
        <v>0</v>
      </c>
      <c r="U1191" s="121">
        <v>0</v>
      </c>
      <c r="V1191" s="124">
        <v>0</v>
      </c>
      <c r="W1191" s="124">
        <v>0</v>
      </c>
      <c r="X1191" s="124">
        <v>0</v>
      </c>
      <c r="Y1191" s="124">
        <v>0</v>
      </c>
      <c r="Z1191" s="126">
        <v>0</v>
      </c>
      <c r="AA1191" s="12"/>
    </row>
    <row r="1192" ht="12.75" customHeight="1">
      <c r="A1192" t="s" s="117">
        <v>2394</v>
      </c>
      <c r="B1192" t="s" s="118">
        <v>2395</v>
      </c>
      <c r="C1192" t="s" s="118">
        <v>2393</v>
      </c>
      <c r="D1192" t="s" s="118">
        <v>1184</v>
      </c>
      <c r="E1192" s="119">
        <v>0.002140633053</v>
      </c>
      <c r="F1192" s="119">
        <v>0</v>
      </c>
      <c r="G1192" s="119">
        <v>0.002140633053</v>
      </c>
      <c r="H1192" s="119">
        <v>0.021957305</v>
      </c>
      <c r="I1192" s="120">
        <v>999</v>
      </c>
      <c r="J1192" s="121">
        <v>0</v>
      </c>
      <c r="K1192" s="119">
        <v>0</v>
      </c>
      <c r="L1192" s="121">
        <v>0.002140633053</v>
      </c>
      <c r="M1192" s="119">
        <v>0</v>
      </c>
      <c r="N1192" s="119">
        <v>0.002140633053</v>
      </c>
      <c r="O1192" s="121">
        <v>0</v>
      </c>
      <c r="P1192" s="119">
        <v>0</v>
      </c>
      <c r="Q1192" s="119">
        <v>0</v>
      </c>
      <c r="R1192" s="119">
        <v>0</v>
      </c>
      <c r="S1192" s="119">
        <v>0</v>
      </c>
      <c r="T1192" s="119">
        <v>0</v>
      </c>
      <c r="U1192" s="121">
        <v>0</v>
      </c>
      <c r="V1192" s="119">
        <v>0</v>
      </c>
      <c r="W1192" s="119">
        <v>0</v>
      </c>
      <c r="X1192" s="119">
        <v>0</v>
      </c>
      <c r="Y1192" s="119">
        <v>0</v>
      </c>
      <c r="Z1192" s="122">
        <v>0</v>
      </c>
      <c r="AA1192" s="12"/>
    </row>
    <row r="1193" ht="12.75" customHeight="1">
      <c r="A1193" t="s" s="117">
        <v>2396</v>
      </c>
      <c r="B1193" t="s" s="123">
        <v>2397</v>
      </c>
      <c r="C1193" t="s" s="123">
        <v>2393</v>
      </c>
      <c r="D1193" t="s" s="123">
        <v>1184</v>
      </c>
      <c r="E1193" s="124">
        <v>0.001985249681</v>
      </c>
      <c r="F1193" s="124">
        <v>0</v>
      </c>
      <c r="G1193" s="124">
        <v>0.001985249681</v>
      </c>
      <c r="H1193" s="124">
        <v>0.01676797</v>
      </c>
      <c r="I1193" s="125">
        <v>999</v>
      </c>
      <c r="J1193" s="121">
        <v>0</v>
      </c>
      <c r="K1193" s="124">
        <v>0</v>
      </c>
      <c r="L1193" s="121">
        <v>0.001985249681</v>
      </c>
      <c r="M1193" s="124">
        <v>0</v>
      </c>
      <c r="N1193" s="124">
        <v>0.001985249681</v>
      </c>
      <c r="O1193" s="121">
        <v>0</v>
      </c>
      <c r="P1193" s="124">
        <v>0</v>
      </c>
      <c r="Q1193" s="124">
        <v>0</v>
      </c>
      <c r="R1193" s="124">
        <v>0</v>
      </c>
      <c r="S1193" s="124">
        <v>0</v>
      </c>
      <c r="T1193" s="124">
        <v>0</v>
      </c>
      <c r="U1193" s="121">
        <v>0</v>
      </c>
      <c r="V1193" s="124">
        <v>0</v>
      </c>
      <c r="W1193" s="124">
        <v>0</v>
      </c>
      <c r="X1193" s="124">
        <v>0</v>
      </c>
      <c r="Y1193" s="124">
        <v>0</v>
      </c>
      <c r="Z1193" s="126">
        <v>0</v>
      </c>
      <c r="AA1193" s="12"/>
    </row>
    <row r="1194" ht="12.75" customHeight="1">
      <c r="A1194" t="s" s="117">
        <v>2398</v>
      </c>
      <c r="B1194" t="s" s="118">
        <v>2399</v>
      </c>
      <c r="C1194" t="s" s="118">
        <v>2393</v>
      </c>
      <c r="D1194" t="s" s="118">
        <v>1184</v>
      </c>
      <c r="E1194" s="119">
        <v>0.001454379808</v>
      </c>
      <c r="F1194" s="119">
        <v>0</v>
      </c>
      <c r="G1194" s="119">
        <v>0.001454379808</v>
      </c>
      <c r="H1194" s="119">
        <v>0.00429902</v>
      </c>
      <c r="I1194" s="120">
        <v>999</v>
      </c>
      <c r="J1194" s="121">
        <v>0</v>
      </c>
      <c r="K1194" s="119">
        <v>0</v>
      </c>
      <c r="L1194" s="121">
        <v>0.001454379808</v>
      </c>
      <c r="M1194" s="119">
        <v>0</v>
      </c>
      <c r="N1194" s="119">
        <v>0.001454379808</v>
      </c>
      <c r="O1194" s="121">
        <v>0</v>
      </c>
      <c r="P1194" s="119">
        <v>0</v>
      </c>
      <c r="Q1194" s="119">
        <v>0</v>
      </c>
      <c r="R1194" s="119">
        <v>0</v>
      </c>
      <c r="S1194" s="119">
        <v>0</v>
      </c>
      <c r="T1194" s="119">
        <v>0</v>
      </c>
      <c r="U1194" s="121">
        <v>0</v>
      </c>
      <c r="V1194" s="119">
        <v>0</v>
      </c>
      <c r="W1194" s="119">
        <v>0</v>
      </c>
      <c r="X1194" s="119">
        <v>0</v>
      </c>
      <c r="Y1194" s="119">
        <v>0</v>
      </c>
      <c r="Z1194" s="122">
        <v>0</v>
      </c>
      <c r="AA1194" s="12"/>
    </row>
    <row r="1195" ht="12.75" customHeight="1">
      <c r="A1195" t="s" s="117">
        <v>2400</v>
      </c>
      <c r="B1195" t="s" s="123">
        <v>2401</v>
      </c>
      <c r="C1195" t="s" s="123">
        <v>2152</v>
      </c>
      <c r="D1195" t="s" s="123">
        <v>251</v>
      </c>
      <c r="E1195" s="124">
        <v>0.004512839644474</v>
      </c>
      <c r="F1195" s="124">
        <v>0</v>
      </c>
      <c r="G1195" s="124">
        <v>0.004512839644474</v>
      </c>
      <c r="H1195" s="124">
        <v>0.01754611</v>
      </c>
      <c r="I1195" s="125">
        <v>50</v>
      </c>
      <c r="J1195" s="121">
        <v>0.003253398510</v>
      </c>
      <c r="K1195" s="124">
        <v>0.003253398510</v>
      </c>
      <c r="L1195" s="121">
        <v>0</v>
      </c>
      <c r="M1195" s="124">
        <v>0</v>
      </c>
      <c r="N1195" s="124">
        <v>0</v>
      </c>
      <c r="O1195" s="121">
        <v>0.001889532783</v>
      </c>
      <c r="P1195" s="124">
        <v>0.001889532783</v>
      </c>
      <c r="Q1195" s="124">
        <v>0</v>
      </c>
      <c r="R1195" s="124">
        <v>0</v>
      </c>
      <c r="S1195" s="124">
        <v>0</v>
      </c>
      <c r="T1195" s="124">
        <v>0</v>
      </c>
      <c r="U1195" s="121">
        <v>-0.000630091648526</v>
      </c>
      <c r="V1195" s="124">
        <v>0</v>
      </c>
      <c r="W1195" s="124">
        <v>3.95118668e-06</v>
      </c>
      <c r="X1195" s="124">
        <v>4.46693536e-07</v>
      </c>
      <c r="Y1195" s="124">
        <v>1.55371658e-07</v>
      </c>
      <c r="Z1195" s="126">
        <v>-0.0006346449004</v>
      </c>
      <c r="AA1195" s="12"/>
    </row>
    <row r="1196" ht="12.75" customHeight="1">
      <c r="A1196" t="s" s="117">
        <v>2402</v>
      </c>
      <c r="B1196" t="s" s="118">
        <v>2403</v>
      </c>
      <c r="C1196" t="s" s="118">
        <v>243</v>
      </c>
      <c r="D1196" t="s" s="118">
        <v>310</v>
      </c>
      <c r="E1196" s="119">
        <v>0.370891735943836</v>
      </c>
      <c r="F1196" s="119">
        <v>0.111267525204525</v>
      </c>
      <c r="G1196" s="119">
        <v>0.482159261148361</v>
      </c>
      <c r="H1196" s="119">
        <v>4.71662716626679</v>
      </c>
      <c r="I1196" s="120">
        <v>100</v>
      </c>
      <c r="J1196" s="121">
        <v>0.10555178859582</v>
      </c>
      <c r="K1196" s="119">
        <v>0.10555178859582</v>
      </c>
      <c r="L1196" s="121">
        <v>0.135812670294604</v>
      </c>
      <c r="M1196" s="119">
        <v>0.00647713294425</v>
      </c>
      <c r="N1196" s="119">
        <v>0.129335537350354</v>
      </c>
      <c r="O1196" s="121">
        <v>0</v>
      </c>
      <c r="P1196" s="119">
        <v>0</v>
      </c>
      <c r="Q1196" s="119">
        <v>0</v>
      </c>
      <c r="R1196" s="119">
        <v>0</v>
      </c>
      <c r="S1196" s="119">
        <v>0</v>
      </c>
      <c r="T1196" s="119">
        <v>0</v>
      </c>
      <c r="U1196" s="121">
        <v>0.129527277053412</v>
      </c>
      <c r="V1196" s="119">
        <v>0.12365066460039</v>
      </c>
      <c r="W1196" s="119">
        <v>7.0105438926e-05</v>
      </c>
      <c r="X1196" s="119">
        <v>0</v>
      </c>
      <c r="Y1196" s="119">
        <v>0.005806507014096</v>
      </c>
      <c r="Z1196" s="122">
        <v>0</v>
      </c>
      <c r="AA1196" s="12"/>
    </row>
    <row r="1197" ht="12.75" customHeight="1">
      <c r="A1197" t="s" s="117">
        <v>2404</v>
      </c>
      <c r="B1197" t="s" s="123">
        <v>2405</v>
      </c>
      <c r="C1197" t="s" s="123">
        <v>250</v>
      </c>
      <c r="D1197" t="s" s="123">
        <v>310</v>
      </c>
      <c r="E1197" s="124">
        <v>10.3482170492794</v>
      </c>
      <c r="F1197" s="124">
        <v>3.10446523814417</v>
      </c>
      <c r="G1197" s="124">
        <v>13.4526822874235</v>
      </c>
      <c r="H1197" s="124">
        <v>110.811425179071</v>
      </c>
      <c r="I1197" s="125">
        <v>999</v>
      </c>
      <c r="J1197" s="121">
        <v>6.221857459125</v>
      </c>
      <c r="K1197" s="124">
        <v>6.221857459125</v>
      </c>
      <c r="L1197" s="121">
        <v>4.11047391897373</v>
      </c>
      <c r="M1197" s="124">
        <v>1.35998624728125</v>
      </c>
      <c r="N1197" s="124">
        <v>2.75048767169248</v>
      </c>
      <c r="O1197" s="121">
        <v>0</v>
      </c>
      <c r="P1197" s="124">
        <v>0</v>
      </c>
      <c r="Q1197" s="124">
        <v>0</v>
      </c>
      <c r="R1197" s="124">
        <v>0</v>
      </c>
      <c r="S1197" s="124">
        <v>0</v>
      </c>
      <c r="T1197" s="124">
        <v>0</v>
      </c>
      <c r="U1197" s="121">
        <v>0.015885671180625</v>
      </c>
      <c r="V1197" s="124">
        <v>0</v>
      </c>
      <c r="W1197" s="124">
        <v>0</v>
      </c>
      <c r="X1197" s="124">
        <v>0</v>
      </c>
      <c r="Y1197" s="124">
        <v>0.015885671180625</v>
      </c>
      <c r="Z1197" s="126">
        <v>0</v>
      </c>
      <c r="AA1197" s="12"/>
    </row>
    <row r="1198" ht="12.75" customHeight="1">
      <c r="A1198" t="s" s="117">
        <v>2406</v>
      </c>
      <c r="B1198" t="s" s="118">
        <v>2407</v>
      </c>
      <c r="C1198" t="s" s="118">
        <v>243</v>
      </c>
      <c r="D1198" t="s" s="118">
        <v>310</v>
      </c>
      <c r="E1198" s="119">
        <v>7.09464129764935</v>
      </c>
      <c r="F1198" s="119">
        <v>1.31431302224981</v>
      </c>
      <c r="G1198" s="119">
        <v>8.408954319899159</v>
      </c>
      <c r="H1198" s="119">
        <v>85.0374613123134</v>
      </c>
      <c r="I1198" s="120">
        <v>100</v>
      </c>
      <c r="J1198" s="121">
        <v>1.8057979762484</v>
      </c>
      <c r="K1198" s="119">
        <v>1.8057979762484</v>
      </c>
      <c r="L1198" s="121">
        <v>1.93281940779173</v>
      </c>
      <c r="M1198" s="119">
        <v>0.04383568954755</v>
      </c>
      <c r="N1198" s="119">
        <v>1.88898371824418</v>
      </c>
      <c r="O1198" s="121">
        <v>0</v>
      </c>
      <c r="P1198" s="119">
        <v>0</v>
      </c>
      <c r="Q1198" s="119">
        <v>0</v>
      </c>
      <c r="R1198" s="119">
        <v>0</v>
      </c>
      <c r="S1198" s="119">
        <v>0</v>
      </c>
      <c r="T1198" s="119">
        <v>0</v>
      </c>
      <c r="U1198" s="121">
        <v>3.35602391360922</v>
      </c>
      <c r="V1198" s="119">
        <v>0.041143937955528</v>
      </c>
      <c r="W1198" s="119">
        <v>3.3899599916772e-05</v>
      </c>
      <c r="X1198" s="119">
        <v>0.599312862213228</v>
      </c>
      <c r="Y1198" s="119">
        <v>0.0019351496035464</v>
      </c>
      <c r="Z1198" s="122">
        <v>2.713598064237</v>
      </c>
      <c r="AA1198" s="12"/>
    </row>
    <row r="1199" ht="12.75" customHeight="1">
      <c r="A1199" t="s" s="117">
        <v>2408</v>
      </c>
      <c r="B1199" t="s" s="123">
        <v>2409</v>
      </c>
      <c r="C1199" t="s" s="123">
        <v>243</v>
      </c>
      <c r="D1199" t="s" s="123">
        <v>310</v>
      </c>
      <c r="E1199" s="124">
        <v>7.62376681308486</v>
      </c>
      <c r="F1199" s="124">
        <v>12.8765228799613</v>
      </c>
      <c r="G1199" s="124">
        <v>20.5002896930462</v>
      </c>
      <c r="H1199" s="124">
        <v>165.076057748026</v>
      </c>
      <c r="I1199" s="125">
        <v>5</v>
      </c>
      <c r="J1199" s="121">
        <v>37.663388134873</v>
      </c>
      <c r="K1199" s="124">
        <v>37.663388134873</v>
      </c>
      <c r="L1199" s="121">
        <v>3.65829920620914</v>
      </c>
      <c r="M1199" s="124">
        <v>0.9997867297623499</v>
      </c>
      <c r="N1199" s="124">
        <v>2.65851247644679</v>
      </c>
      <c r="O1199" s="121">
        <v>0</v>
      </c>
      <c r="P1199" s="124">
        <v>0</v>
      </c>
      <c r="Q1199" s="124">
        <v>0</v>
      </c>
      <c r="R1199" s="124">
        <v>0</v>
      </c>
      <c r="S1199" s="124">
        <v>0</v>
      </c>
      <c r="T1199" s="124">
        <v>0</v>
      </c>
      <c r="U1199" s="121">
        <v>-33.6979205279973</v>
      </c>
      <c r="V1199" s="124">
        <v>1.495480014341</v>
      </c>
      <c r="W1199" s="124">
        <v>0.00214847786608505</v>
      </c>
      <c r="X1199" s="124">
        <v>0.1014094545921</v>
      </c>
      <c r="Y1199" s="124">
        <v>0.001015939766265</v>
      </c>
      <c r="Z1199" s="126">
        <v>-35.2979744145627</v>
      </c>
      <c r="AA1199" s="12"/>
    </row>
    <row r="1200" ht="12.75" customHeight="1">
      <c r="A1200" t="s" s="117">
        <v>2410</v>
      </c>
      <c r="B1200" t="s" s="118">
        <v>2409</v>
      </c>
      <c r="C1200" t="s" s="118">
        <v>243</v>
      </c>
      <c r="D1200" t="s" s="118">
        <v>310</v>
      </c>
      <c r="E1200" s="119">
        <v>28.8339004009254</v>
      </c>
      <c r="F1200" s="119">
        <v>12.9933193796881</v>
      </c>
      <c r="G1200" s="119">
        <v>41.8272197806134</v>
      </c>
      <c r="H1200" s="119">
        <v>325.423605123269</v>
      </c>
      <c r="I1200" s="120">
        <v>50</v>
      </c>
      <c r="J1200" s="121">
        <v>37.663388134873</v>
      </c>
      <c r="K1200" s="119">
        <v>37.663388134873</v>
      </c>
      <c r="L1200" s="121">
        <v>3.67346324768203</v>
      </c>
      <c r="M1200" s="119">
        <v>0.9997867297623499</v>
      </c>
      <c r="N1200" s="119">
        <v>2.67367651791968</v>
      </c>
      <c r="O1200" s="121">
        <v>0</v>
      </c>
      <c r="P1200" s="119">
        <v>0</v>
      </c>
      <c r="Q1200" s="119">
        <v>0</v>
      </c>
      <c r="R1200" s="119">
        <v>0</v>
      </c>
      <c r="S1200" s="119">
        <v>0</v>
      </c>
      <c r="T1200" s="119">
        <v>0</v>
      </c>
      <c r="U1200" s="121">
        <v>-12.5029509816297</v>
      </c>
      <c r="V1200" s="119">
        <v>1.3641695740574</v>
      </c>
      <c r="W1200" s="119">
        <v>0.00158519376812533</v>
      </c>
      <c r="X1200" s="119">
        <v>0.6084567275526001</v>
      </c>
      <c r="Y1200" s="119">
        <v>0</v>
      </c>
      <c r="Z1200" s="122">
        <v>-14.4771624770078</v>
      </c>
      <c r="AA1200" s="12"/>
    </row>
    <row r="1201" ht="12.75" customHeight="1">
      <c r="A1201" t="s" s="117">
        <v>2411</v>
      </c>
      <c r="B1201" t="s" s="123">
        <v>2409</v>
      </c>
      <c r="C1201" t="s" s="123">
        <v>243</v>
      </c>
      <c r="D1201" t="s" s="123">
        <v>310</v>
      </c>
      <c r="E1201" s="124">
        <v>31.9054816813379</v>
      </c>
      <c r="F1201" s="124">
        <v>12.9670200213024</v>
      </c>
      <c r="G1201" s="124">
        <v>44.8725017026403</v>
      </c>
      <c r="H1201" s="124">
        <v>349.126365245613</v>
      </c>
      <c r="I1201" s="125">
        <v>100</v>
      </c>
      <c r="J1201" s="121">
        <v>37.663388134873</v>
      </c>
      <c r="K1201" s="124">
        <v>37.663388134873</v>
      </c>
      <c r="L1201" s="121">
        <v>3.67345962930495</v>
      </c>
      <c r="M1201" s="124">
        <v>0.9997867297623499</v>
      </c>
      <c r="N1201" s="124">
        <v>2.6736728995426</v>
      </c>
      <c r="O1201" s="121">
        <v>0</v>
      </c>
      <c r="P1201" s="124">
        <v>0</v>
      </c>
      <c r="Q1201" s="124">
        <v>0</v>
      </c>
      <c r="R1201" s="124">
        <v>0</v>
      </c>
      <c r="S1201" s="124">
        <v>0</v>
      </c>
      <c r="T1201" s="124">
        <v>0</v>
      </c>
      <c r="U1201" s="121">
        <v>-9.431366082840039</v>
      </c>
      <c r="V1201" s="124">
        <v>1.276629280535</v>
      </c>
      <c r="W1201" s="124">
        <v>0.00146458119881144</v>
      </c>
      <c r="X1201" s="124">
        <v>0.6084567275526001</v>
      </c>
      <c r="Y1201" s="124">
        <v>0</v>
      </c>
      <c r="Z1201" s="126">
        <v>-11.3179166721264</v>
      </c>
      <c r="AA1201" s="12"/>
    </row>
    <row r="1202" ht="12.75" customHeight="1">
      <c r="A1202" t="s" s="117">
        <v>2412</v>
      </c>
      <c r="B1202" t="s" s="118">
        <v>2409</v>
      </c>
      <c r="C1202" t="s" s="118">
        <v>243</v>
      </c>
      <c r="D1202" t="s" s="118">
        <v>310</v>
      </c>
      <c r="E1202" s="119">
        <v>29.8397144963408</v>
      </c>
      <c r="F1202" s="119">
        <v>12.9481979588704</v>
      </c>
      <c r="G1202" s="119">
        <v>42.7879124552112</v>
      </c>
      <c r="H1202" s="119">
        <v>333.050066250809</v>
      </c>
      <c r="I1202" s="120">
        <v>50</v>
      </c>
      <c r="J1202" s="121">
        <v>37.663388134873</v>
      </c>
      <c r="K1202" s="119">
        <v>37.663388134873</v>
      </c>
      <c r="L1202" s="121">
        <v>3.67141976823484</v>
      </c>
      <c r="M1202" s="119">
        <v>0.9997867297623499</v>
      </c>
      <c r="N1202" s="119">
        <v>2.67163303847249</v>
      </c>
      <c r="O1202" s="121">
        <v>0</v>
      </c>
      <c r="P1202" s="119">
        <v>0</v>
      </c>
      <c r="Q1202" s="119">
        <v>0</v>
      </c>
      <c r="R1202" s="119">
        <v>0</v>
      </c>
      <c r="S1202" s="119">
        <v>0</v>
      </c>
      <c r="T1202" s="119">
        <v>0</v>
      </c>
      <c r="U1202" s="121">
        <v>-11.4950934067671</v>
      </c>
      <c r="V1202" s="119">
        <v>1.2839243049952</v>
      </c>
      <c r="W1202" s="119">
        <v>0.00107551525652733</v>
      </c>
      <c r="X1202" s="119">
        <v>0.5408504244912</v>
      </c>
      <c r="Y1202" s="119">
        <v>0</v>
      </c>
      <c r="Z1202" s="122">
        <v>-13.320943651510</v>
      </c>
      <c r="AA1202" s="12"/>
    </row>
    <row r="1203" ht="12.75" customHeight="1">
      <c r="A1203" t="s" s="117">
        <v>2413</v>
      </c>
      <c r="B1203" t="s" s="123">
        <v>2409</v>
      </c>
      <c r="C1203" t="s" s="123">
        <v>243</v>
      </c>
      <c r="D1203" t="s" s="123">
        <v>310</v>
      </c>
      <c r="E1203" s="124">
        <v>32.7812287401326</v>
      </c>
      <c r="F1203" s="124">
        <v>12.9219619427572</v>
      </c>
      <c r="G1203" s="124">
        <v>45.7031906828898</v>
      </c>
      <c r="H1203" s="124">
        <v>355.691068284380</v>
      </c>
      <c r="I1203" s="125">
        <v>100</v>
      </c>
      <c r="J1203" s="121">
        <v>37.663388134873</v>
      </c>
      <c r="K1203" s="124">
        <v>37.663388134873</v>
      </c>
      <c r="L1203" s="121">
        <v>3.67163477603331</v>
      </c>
      <c r="M1203" s="124">
        <v>0.9997867297623499</v>
      </c>
      <c r="N1203" s="124">
        <v>2.67184804627096</v>
      </c>
      <c r="O1203" s="121">
        <v>0</v>
      </c>
      <c r="P1203" s="124">
        <v>0</v>
      </c>
      <c r="Q1203" s="124">
        <v>0</v>
      </c>
      <c r="R1203" s="124">
        <v>0</v>
      </c>
      <c r="S1203" s="124">
        <v>0</v>
      </c>
      <c r="T1203" s="124">
        <v>0</v>
      </c>
      <c r="U1203" s="121">
        <v>-8.55379417077372</v>
      </c>
      <c r="V1203" s="124">
        <v>1.1890889870126</v>
      </c>
      <c r="W1203" s="124">
        <v>0.00148181156585628</v>
      </c>
      <c r="X1203" s="124">
        <v>0.54761105479734</v>
      </c>
      <c r="Y1203" s="124">
        <v>0</v>
      </c>
      <c r="Z1203" s="126">
        <v>-10.2919760241495</v>
      </c>
      <c r="AA1203" s="12"/>
    </row>
    <row r="1204" ht="12.75" customHeight="1">
      <c r="A1204" t="s" s="117">
        <v>2414</v>
      </c>
      <c r="B1204" t="s" s="118">
        <v>2409</v>
      </c>
      <c r="C1204" t="s" s="118">
        <v>243</v>
      </c>
      <c r="D1204" t="s" s="118">
        <v>310</v>
      </c>
      <c r="E1204" s="119">
        <v>28.100224944551</v>
      </c>
      <c r="F1204" s="119">
        <v>12.9526063708912</v>
      </c>
      <c r="G1204" s="119">
        <v>41.0528313154422</v>
      </c>
      <c r="H1204" s="119">
        <v>319.862516564052</v>
      </c>
      <c r="I1204" s="120">
        <v>100</v>
      </c>
      <c r="J1204" s="121">
        <v>37.663388134873</v>
      </c>
      <c r="K1204" s="119">
        <v>37.663388134873</v>
      </c>
      <c r="L1204" s="121">
        <v>3.67163529294432</v>
      </c>
      <c r="M1204" s="119">
        <v>0.9997867297623499</v>
      </c>
      <c r="N1204" s="119">
        <v>2.67184856318197</v>
      </c>
      <c r="O1204" s="121">
        <v>0</v>
      </c>
      <c r="P1204" s="119">
        <v>0</v>
      </c>
      <c r="Q1204" s="119">
        <v>0</v>
      </c>
      <c r="R1204" s="119">
        <v>0</v>
      </c>
      <c r="S1204" s="119">
        <v>0</v>
      </c>
      <c r="T1204" s="119">
        <v>0</v>
      </c>
      <c r="U1204" s="121">
        <v>-13.2347984832663</v>
      </c>
      <c r="V1204" s="119">
        <v>1.2912193294554</v>
      </c>
      <c r="W1204" s="119">
        <v>0.00149904193290112</v>
      </c>
      <c r="X1204" s="119">
        <v>0.54761105479734</v>
      </c>
      <c r="Y1204" s="119">
        <v>0</v>
      </c>
      <c r="Z1204" s="122">
        <v>-15.0751279094519</v>
      </c>
      <c r="AA1204" s="12"/>
    </row>
    <row r="1205" ht="12.75" customHeight="1">
      <c r="A1205" t="s" s="117">
        <v>2415</v>
      </c>
      <c r="B1205" t="s" s="123">
        <v>2409</v>
      </c>
      <c r="C1205" t="s" s="123">
        <v>243</v>
      </c>
      <c r="D1205" t="s" s="123">
        <v>310</v>
      </c>
      <c r="E1205" s="124">
        <v>27.8553393784418</v>
      </c>
      <c r="F1205" s="124">
        <v>12.9547929284821</v>
      </c>
      <c r="G1205" s="124">
        <v>40.8101323069238</v>
      </c>
      <c r="H1205" s="124">
        <v>318.024310020741</v>
      </c>
      <c r="I1205" s="125">
        <v>100</v>
      </c>
      <c r="J1205" s="121">
        <v>37.663388134873</v>
      </c>
      <c r="K1205" s="124">
        <v>37.663388134873</v>
      </c>
      <c r="L1205" s="121">
        <v>3.67142262719945</v>
      </c>
      <c r="M1205" s="124">
        <v>0.9997867297623499</v>
      </c>
      <c r="N1205" s="124">
        <v>2.6716358974371</v>
      </c>
      <c r="O1205" s="121">
        <v>0</v>
      </c>
      <c r="P1205" s="124">
        <v>0</v>
      </c>
      <c r="Q1205" s="124">
        <v>0</v>
      </c>
      <c r="R1205" s="124">
        <v>0</v>
      </c>
      <c r="S1205" s="124">
        <v>0</v>
      </c>
      <c r="T1205" s="124">
        <v>0</v>
      </c>
      <c r="U1205" s="121">
        <v>-13.4794713836307</v>
      </c>
      <c r="V1205" s="124">
        <v>1.3058093783758</v>
      </c>
      <c r="W1205" s="124">
        <v>0.00117081407672595</v>
      </c>
      <c r="X1205" s="124">
        <v>0.5408504244912</v>
      </c>
      <c r="Y1205" s="124">
        <v>0</v>
      </c>
      <c r="Z1205" s="126">
        <v>-15.3273020005744</v>
      </c>
      <c r="AA1205" s="12"/>
    </row>
    <row r="1206" ht="12.75" customHeight="1">
      <c r="A1206" t="s" s="117">
        <v>2416</v>
      </c>
      <c r="B1206" t="s" s="118">
        <v>2417</v>
      </c>
      <c r="C1206" t="s" s="118">
        <v>250</v>
      </c>
      <c r="D1206" t="s" s="118">
        <v>310</v>
      </c>
      <c r="E1206" s="119">
        <v>4.54472837939591</v>
      </c>
      <c r="F1206" s="119">
        <v>1.61866174622513</v>
      </c>
      <c r="G1206" s="119">
        <v>6.16339012562103</v>
      </c>
      <c r="H1206" s="119">
        <v>48.962102455949</v>
      </c>
      <c r="I1206" s="120">
        <v>10</v>
      </c>
      <c r="J1206" s="121">
        <v>2.56973070070338</v>
      </c>
      <c r="K1206" s="119">
        <v>2.56973070070338</v>
      </c>
      <c r="L1206" s="121">
        <v>2.43129670767148</v>
      </c>
      <c r="M1206" s="119">
        <v>1.65985853637505</v>
      </c>
      <c r="N1206" s="119">
        <v>0.771438171296432</v>
      </c>
      <c r="O1206" s="121">
        <v>0</v>
      </c>
      <c r="P1206" s="119">
        <v>0</v>
      </c>
      <c r="Q1206" s="119">
        <v>0</v>
      </c>
      <c r="R1206" s="119">
        <v>0</v>
      </c>
      <c r="S1206" s="119">
        <v>0</v>
      </c>
      <c r="T1206" s="119">
        <v>0</v>
      </c>
      <c r="U1206" s="121">
        <v>-0.45629902897895</v>
      </c>
      <c r="V1206" s="119">
        <v>0.35747372434704</v>
      </c>
      <c r="W1206" s="119">
        <v>0.0251467782424</v>
      </c>
      <c r="X1206" s="119">
        <v>0</v>
      </c>
      <c r="Y1206" s="119">
        <v>0.011891028720</v>
      </c>
      <c r="Z1206" s="122">
        <v>-0.85081056028839</v>
      </c>
      <c r="AA1206" s="12"/>
    </row>
    <row r="1207" ht="12.75" customHeight="1">
      <c r="A1207" t="s" s="117">
        <v>2418</v>
      </c>
      <c r="B1207" t="s" s="123">
        <v>2419</v>
      </c>
      <c r="C1207" t="s" s="123">
        <v>250</v>
      </c>
      <c r="D1207" t="s" s="123">
        <v>310</v>
      </c>
      <c r="E1207" s="124">
        <v>10.7737665580318</v>
      </c>
      <c r="F1207" s="124">
        <v>2.94160296156376</v>
      </c>
      <c r="G1207" s="124">
        <v>13.7153695195955</v>
      </c>
      <c r="H1207" s="124">
        <v>137.131231865742</v>
      </c>
      <c r="I1207" s="125">
        <v>10</v>
      </c>
      <c r="J1207" s="121">
        <v>4.6831891488664</v>
      </c>
      <c r="K1207" s="124">
        <v>4.6831891488664</v>
      </c>
      <c r="L1207" s="121">
        <v>2.40855822411126</v>
      </c>
      <c r="M1207" s="124">
        <v>1.35990228798365</v>
      </c>
      <c r="N1207" s="124">
        <v>1.04865593612761</v>
      </c>
      <c r="O1207" s="121">
        <v>0</v>
      </c>
      <c r="P1207" s="124">
        <v>0</v>
      </c>
      <c r="Q1207" s="124">
        <v>0</v>
      </c>
      <c r="R1207" s="124">
        <v>0</v>
      </c>
      <c r="S1207" s="124">
        <v>0</v>
      </c>
      <c r="T1207" s="124">
        <v>0</v>
      </c>
      <c r="U1207" s="121">
        <v>3.6820191850541</v>
      </c>
      <c r="V1207" s="124">
        <v>0.425138393598444</v>
      </c>
      <c r="W1207" s="124">
        <v>0.0274129760202448</v>
      </c>
      <c r="X1207" s="124">
        <v>2.23357679661974</v>
      </c>
      <c r="Y1207" s="124">
        <v>0.02746727636714</v>
      </c>
      <c r="Z1207" s="126">
        <v>0.968423742448535</v>
      </c>
      <c r="AA1207" s="12"/>
    </row>
    <row r="1208" ht="12.75" customHeight="1">
      <c r="A1208" t="s" s="117">
        <v>2420</v>
      </c>
      <c r="B1208" t="s" s="118">
        <v>2421</v>
      </c>
      <c r="C1208" t="s" s="118">
        <v>250</v>
      </c>
      <c r="D1208" t="s" s="118">
        <v>310</v>
      </c>
      <c r="E1208" s="119">
        <v>13.0376713903606</v>
      </c>
      <c r="F1208" s="119">
        <v>4.89145567219639</v>
      </c>
      <c r="G1208" s="119">
        <v>17.929127062557</v>
      </c>
      <c r="H1208" s="119">
        <v>161.385104985011</v>
      </c>
      <c r="I1208" s="120">
        <v>17</v>
      </c>
      <c r="J1208" s="121">
        <v>10.7001143861088</v>
      </c>
      <c r="K1208" s="119">
        <v>10.7001143861088</v>
      </c>
      <c r="L1208" s="121">
        <v>4.36341557594431</v>
      </c>
      <c r="M1208" s="119">
        <v>2.173889183455</v>
      </c>
      <c r="N1208" s="119">
        <v>2.18952639248931</v>
      </c>
      <c r="O1208" s="121">
        <v>0.038575770760</v>
      </c>
      <c r="P1208" s="119">
        <v>0.038575770760</v>
      </c>
      <c r="Q1208" s="119">
        <v>0</v>
      </c>
      <c r="R1208" s="119">
        <v>0</v>
      </c>
      <c r="S1208" s="119">
        <v>0</v>
      </c>
      <c r="T1208" s="119">
        <v>0</v>
      </c>
      <c r="U1208" s="121">
        <v>-2.06443434245252</v>
      </c>
      <c r="V1208" s="119">
        <v>1.14508429648164</v>
      </c>
      <c r="W1208" s="119">
        <v>0.043912561505791</v>
      </c>
      <c r="X1208" s="119">
        <v>0</v>
      </c>
      <c r="Y1208" s="119">
        <v>0.0137490019575</v>
      </c>
      <c r="Z1208" s="122">
        <v>-3.26718020239745</v>
      </c>
      <c r="AA1208" s="12"/>
    </row>
    <row r="1209" ht="12.75" customHeight="1">
      <c r="A1209" t="s" s="117">
        <v>2422</v>
      </c>
      <c r="B1209" t="s" s="123">
        <v>2423</v>
      </c>
      <c r="C1209" t="s" s="123">
        <v>250</v>
      </c>
      <c r="D1209" t="s" s="123">
        <v>310</v>
      </c>
      <c r="E1209" s="124">
        <v>14.9566051495745</v>
      </c>
      <c r="F1209" s="124">
        <v>4.95186713906162</v>
      </c>
      <c r="G1209" s="124">
        <v>19.9084722886361</v>
      </c>
      <c r="H1209" s="124">
        <v>198.240767282351</v>
      </c>
      <c r="I1209" s="125">
        <v>20</v>
      </c>
      <c r="J1209" s="121">
        <v>10.8264542263364</v>
      </c>
      <c r="K1209" s="124">
        <v>10.8264542263364</v>
      </c>
      <c r="L1209" s="121">
        <v>4.77581651613701</v>
      </c>
      <c r="M1209" s="124">
        <v>3.06757704971962</v>
      </c>
      <c r="N1209" s="124">
        <v>1.70823946641739</v>
      </c>
      <c r="O1209" s="121">
        <v>0</v>
      </c>
      <c r="P1209" s="124">
        <v>0</v>
      </c>
      <c r="Q1209" s="124">
        <v>0</v>
      </c>
      <c r="R1209" s="124">
        <v>0</v>
      </c>
      <c r="S1209" s="124">
        <v>0</v>
      </c>
      <c r="T1209" s="124">
        <v>0</v>
      </c>
      <c r="U1209" s="121">
        <v>-0.645665592898898</v>
      </c>
      <c r="V1209" s="124">
        <v>0.65191194989844</v>
      </c>
      <c r="W1209" s="124">
        <v>0.0374285456538389</v>
      </c>
      <c r="X1209" s="124">
        <v>0.196487299697242</v>
      </c>
      <c r="Y1209" s="124">
        <v>0.018124603250742</v>
      </c>
      <c r="Z1209" s="126">
        <v>-1.54961799139916</v>
      </c>
      <c r="AA1209" s="12"/>
    </row>
    <row r="1210" ht="12.75" customHeight="1">
      <c r="A1210" t="s" s="117">
        <v>2424</v>
      </c>
      <c r="B1210" t="s" s="118">
        <v>2425</v>
      </c>
      <c r="C1210" t="s" s="118">
        <v>250</v>
      </c>
      <c r="D1210" t="s" s="118">
        <v>310</v>
      </c>
      <c r="E1210" s="119">
        <v>12.0892109940798</v>
      </c>
      <c r="F1210" s="119">
        <v>3.8945304262925</v>
      </c>
      <c r="G1210" s="119">
        <v>15.9837414203723</v>
      </c>
      <c r="H1210" s="119">
        <v>124.280159452242</v>
      </c>
      <c r="I1210" s="120">
        <v>10</v>
      </c>
      <c r="J1210" s="121">
        <v>3.458777828480</v>
      </c>
      <c r="K1210" s="119">
        <v>3.458777828480</v>
      </c>
      <c r="L1210" s="121">
        <v>7.35387650899462</v>
      </c>
      <c r="M1210" s="119">
        <v>3.734670036</v>
      </c>
      <c r="N1210" s="119">
        <v>3.61920647299462</v>
      </c>
      <c r="O1210" s="121">
        <v>0</v>
      </c>
      <c r="P1210" s="119">
        <v>0</v>
      </c>
      <c r="Q1210" s="119">
        <v>0</v>
      </c>
      <c r="R1210" s="119">
        <v>0</v>
      </c>
      <c r="S1210" s="119">
        <v>0</v>
      </c>
      <c r="T1210" s="119">
        <v>0</v>
      </c>
      <c r="U1210" s="121">
        <v>1.27655665660516</v>
      </c>
      <c r="V1210" s="119">
        <v>2.13207542735556</v>
      </c>
      <c r="W1210" s="119">
        <v>0.0251467782424</v>
      </c>
      <c r="X1210" s="119">
        <v>0</v>
      </c>
      <c r="Y1210" s="119">
        <v>0.011891028720</v>
      </c>
      <c r="Z1210" s="122">
        <v>-0.8925565777127999</v>
      </c>
      <c r="AA1210" s="12"/>
    </row>
    <row r="1211" ht="12.75" customHeight="1">
      <c r="A1211" t="s" s="117">
        <v>2426</v>
      </c>
      <c r="B1211" t="s" s="123">
        <v>2427</v>
      </c>
      <c r="C1211" t="s" s="123">
        <v>243</v>
      </c>
      <c r="D1211" t="s" s="123">
        <v>310</v>
      </c>
      <c r="E1211" s="124">
        <v>3.59826694577054</v>
      </c>
      <c r="F1211" s="124">
        <v>0.866703198706317</v>
      </c>
      <c r="G1211" s="124">
        <v>4.46497014447686</v>
      </c>
      <c r="H1211" s="124">
        <v>49.674815552187</v>
      </c>
      <c r="I1211" s="125">
        <v>45</v>
      </c>
      <c r="J1211" s="121">
        <v>1.6238205213487</v>
      </c>
      <c r="K1211" s="124">
        <v>1.6238205213487</v>
      </c>
      <c r="L1211" s="121">
        <v>0.140637836651941</v>
      </c>
      <c r="M1211" s="124">
        <v>0.018603325116825</v>
      </c>
      <c r="N1211" s="124">
        <v>0.122034511535116</v>
      </c>
      <c r="O1211" s="121">
        <v>0</v>
      </c>
      <c r="P1211" s="124">
        <v>0</v>
      </c>
      <c r="Q1211" s="124">
        <v>0</v>
      </c>
      <c r="R1211" s="124">
        <v>0</v>
      </c>
      <c r="S1211" s="124">
        <v>0</v>
      </c>
      <c r="T1211" s="124">
        <v>0</v>
      </c>
      <c r="U1211" s="121">
        <v>1.8338085877699</v>
      </c>
      <c r="V1211" s="124">
        <v>0</v>
      </c>
      <c r="W1211" s="124">
        <v>0.0003472620688474</v>
      </c>
      <c r="X1211" s="124">
        <v>1.11678839830987</v>
      </c>
      <c r="Y1211" s="124">
        <v>0.00741652917607</v>
      </c>
      <c r="Z1211" s="126">
        <v>0.709256398215118</v>
      </c>
      <c r="AA1211" s="12"/>
    </row>
    <row r="1212" ht="12.75" customHeight="1">
      <c r="A1212" t="s" s="117">
        <v>2428</v>
      </c>
      <c r="B1212" t="s" s="118">
        <v>2029</v>
      </c>
      <c r="C1212" t="s" s="118">
        <v>247</v>
      </c>
      <c r="D1212" t="s" s="118">
        <v>310</v>
      </c>
      <c r="E1212" s="119">
        <v>12.801143647085</v>
      </c>
      <c r="F1212" s="119">
        <v>4.40003349763693</v>
      </c>
      <c r="G1212" s="119">
        <v>17.201177144722</v>
      </c>
      <c r="H1212" s="119">
        <v>200.178746151109</v>
      </c>
      <c r="I1212" s="120">
        <v>100</v>
      </c>
      <c r="J1212" s="121">
        <v>11.3044760051292</v>
      </c>
      <c r="K1212" s="119">
        <v>11.3044760051292</v>
      </c>
      <c r="L1212" s="121">
        <v>2.26072352550497</v>
      </c>
      <c r="M1212" s="119">
        <v>0.5054195738223</v>
      </c>
      <c r="N1212" s="119">
        <v>1.75530395168267</v>
      </c>
      <c r="O1212" s="121">
        <v>0</v>
      </c>
      <c r="P1212" s="119">
        <v>0</v>
      </c>
      <c r="Q1212" s="119">
        <v>0</v>
      </c>
      <c r="R1212" s="119">
        <v>0</v>
      </c>
      <c r="S1212" s="119">
        <v>0</v>
      </c>
      <c r="T1212" s="119">
        <v>0</v>
      </c>
      <c r="U1212" s="121">
        <v>-0.764055883549123</v>
      </c>
      <c r="V1212" s="119">
        <v>0.7409516601838499</v>
      </c>
      <c r="W1212" s="119">
        <v>0.006621577242327</v>
      </c>
      <c r="X1212" s="119">
        <v>0.0685459663812</v>
      </c>
      <c r="Y1212" s="119">
        <v>0.2854590082095</v>
      </c>
      <c r="Z1212" s="122">
        <v>-1.865634095566</v>
      </c>
      <c r="AA1212" s="12"/>
    </row>
    <row r="1213" ht="12.75" customHeight="1">
      <c r="A1213" t="s" s="117">
        <v>2429</v>
      </c>
      <c r="B1213" t="s" s="123">
        <v>1303</v>
      </c>
      <c r="C1213" t="s" s="123">
        <v>247</v>
      </c>
      <c r="D1213" t="s" s="123">
        <v>310</v>
      </c>
      <c r="E1213" s="124">
        <v>37.7761082050588</v>
      </c>
      <c r="F1213" s="124">
        <v>11.3328329118439</v>
      </c>
      <c r="G1213" s="124">
        <v>49.1089411169027</v>
      </c>
      <c r="H1213" s="124">
        <v>774.3630116364091</v>
      </c>
      <c r="I1213" s="125">
        <v>100</v>
      </c>
      <c r="J1213" s="121">
        <v>34.6949825963</v>
      </c>
      <c r="K1213" s="124">
        <v>34.6949825963</v>
      </c>
      <c r="L1213" s="121">
        <v>2.70953096125875</v>
      </c>
      <c r="M1213" s="124">
        <v>0.215904431475</v>
      </c>
      <c r="N1213" s="124">
        <v>2.49362652978375</v>
      </c>
      <c r="O1213" s="121">
        <v>0</v>
      </c>
      <c r="P1213" s="124">
        <v>0</v>
      </c>
      <c r="Q1213" s="124">
        <v>0</v>
      </c>
      <c r="R1213" s="124">
        <v>0</v>
      </c>
      <c r="S1213" s="124">
        <v>0</v>
      </c>
      <c r="T1213" s="124">
        <v>0</v>
      </c>
      <c r="U1213" s="121">
        <v>0.3715946475</v>
      </c>
      <c r="V1213" s="124">
        <v>0</v>
      </c>
      <c r="W1213" s="124">
        <v>0</v>
      </c>
      <c r="X1213" s="124">
        <v>0</v>
      </c>
      <c r="Y1213" s="124">
        <v>0.3715946475</v>
      </c>
      <c r="Z1213" s="126">
        <v>0</v>
      </c>
      <c r="AA1213" s="12"/>
    </row>
    <row r="1214" ht="12.75" customHeight="1">
      <c r="A1214" t="s" s="117">
        <v>2430</v>
      </c>
      <c r="B1214" t="s" s="118">
        <v>1303</v>
      </c>
      <c r="C1214" t="s" s="118">
        <v>247</v>
      </c>
      <c r="D1214" t="s" s="118">
        <v>310</v>
      </c>
      <c r="E1214" s="119">
        <v>14.4680324455587</v>
      </c>
      <c r="F1214" s="119">
        <v>4.34040990614001</v>
      </c>
      <c r="G1214" s="119">
        <v>18.8084423516988</v>
      </c>
      <c r="H1214" s="119">
        <v>259.952314669291</v>
      </c>
      <c r="I1214" s="120">
        <v>100</v>
      </c>
      <c r="J1214" s="121">
        <v>12.4968152063</v>
      </c>
      <c r="K1214" s="119">
        <v>12.4968152063</v>
      </c>
      <c r="L1214" s="121">
        <v>1.59962259175875</v>
      </c>
      <c r="M1214" s="119">
        <v>0.215904431475</v>
      </c>
      <c r="N1214" s="119">
        <v>1.38371816028375</v>
      </c>
      <c r="O1214" s="121">
        <v>0</v>
      </c>
      <c r="P1214" s="119">
        <v>0</v>
      </c>
      <c r="Q1214" s="119">
        <v>0</v>
      </c>
      <c r="R1214" s="119">
        <v>0</v>
      </c>
      <c r="S1214" s="119">
        <v>0</v>
      </c>
      <c r="T1214" s="119">
        <v>0</v>
      </c>
      <c r="U1214" s="121">
        <v>0.3715946475</v>
      </c>
      <c r="V1214" s="119">
        <v>0</v>
      </c>
      <c r="W1214" s="119">
        <v>0</v>
      </c>
      <c r="X1214" s="119">
        <v>0</v>
      </c>
      <c r="Y1214" s="119">
        <v>0.3715946475</v>
      </c>
      <c r="Z1214" s="122">
        <v>0</v>
      </c>
      <c r="AA1214" s="12"/>
    </row>
    <row r="1215" ht="12.75" customHeight="1">
      <c r="A1215" t="s" s="117">
        <v>2431</v>
      </c>
      <c r="B1215" t="s" s="123">
        <v>2432</v>
      </c>
      <c r="C1215" t="s" s="123">
        <v>243</v>
      </c>
      <c r="D1215" t="s" s="123">
        <v>310</v>
      </c>
      <c r="E1215" s="124">
        <v>8.905741098610401</v>
      </c>
      <c r="F1215" s="124">
        <v>2.86733143376613</v>
      </c>
      <c r="G1215" s="124">
        <v>11.7730725323765</v>
      </c>
      <c r="H1215" s="124">
        <v>89.8177901524202</v>
      </c>
      <c r="I1215" s="125">
        <v>100</v>
      </c>
      <c r="J1215" s="121">
        <v>6.574530350895</v>
      </c>
      <c r="K1215" s="124">
        <v>6.574530350895</v>
      </c>
      <c r="L1215" s="121">
        <v>2.36717252392328</v>
      </c>
      <c r="M1215" s="124">
        <v>1.821275257590</v>
      </c>
      <c r="N1215" s="124">
        <v>0.545897266333279</v>
      </c>
      <c r="O1215" s="121">
        <v>0.007048637784</v>
      </c>
      <c r="P1215" s="124">
        <v>0.007048637784</v>
      </c>
      <c r="Q1215" s="124">
        <v>0</v>
      </c>
      <c r="R1215" s="124">
        <v>0</v>
      </c>
      <c r="S1215" s="124">
        <v>0</v>
      </c>
      <c r="T1215" s="124">
        <v>0</v>
      </c>
      <c r="U1215" s="121">
        <v>-0.043010413991875</v>
      </c>
      <c r="V1215" s="124">
        <v>0.16596180646955</v>
      </c>
      <c r="W1215" s="124">
        <v>0.014338594302075</v>
      </c>
      <c r="X1215" s="124">
        <v>0.2057623642215</v>
      </c>
      <c r="Y1215" s="124">
        <v>0.2229567885</v>
      </c>
      <c r="Z1215" s="126">
        <v>-0.652029967485</v>
      </c>
      <c r="AA1215" s="12"/>
    </row>
    <row r="1216" ht="12.75" customHeight="1">
      <c r="A1216" t="s" s="117">
        <v>2433</v>
      </c>
      <c r="B1216" t="s" s="118">
        <v>2434</v>
      </c>
      <c r="C1216" t="s" s="118">
        <v>243</v>
      </c>
      <c r="D1216" t="s" s="118">
        <v>310</v>
      </c>
      <c r="E1216" s="119">
        <v>27.1551030756291</v>
      </c>
      <c r="F1216" s="119">
        <v>8.20513418790512</v>
      </c>
      <c r="G1216" s="119">
        <v>35.3602372635343</v>
      </c>
      <c r="H1216" s="119">
        <v>288.083291334131</v>
      </c>
      <c r="I1216" s="120">
        <v>999</v>
      </c>
      <c r="J1216" s="121">
        <v>24.7758420186994</v>
      </c>
      <c r="K1216" s="119">
        <v>24.7758420186994</v>
      </c>
      <c r="L1216" s="121">
        <v>2.27602509907831</v>
      </c>
      <c r="M1216" s="119">
        <v>0.286806319583393</v>
      </c>
      <c r="N1216" s="119">
        <v>1.98921877949492</v>
      </c>
      <c r="O1216" s="121">
        <v>0</v>
      </c>
      <c r="P1216" s="119">
        <v>0</v>
      </c>
      <c r="Q1216" s="119">
        <v>0</v>
      </c>
      <c r="R1216" s="119">
        <v>0</v>
      </c>
      <c r="S1216" s="119">
        <v>0</v>
      </c>
      <c r="T1216" s="119">
        <v>0</v>
      </c>
      <c r="U1216" s="121">
        <v>0.103235957851466</v>
      </c>
      <c r="V1216" s="119">
        <v>0</v>
      </c>
      <c r="W1216" s="119">
        <v>9.616152897694e-05</v>
      </c>
      <c r="X1216" s="119">
        <v>0.29437545390468</v>
      </c>
      <c r="Y1216" s="119">
        <v>0.004107472996634</v>
      </c>
      <c r="Z1216" s="122">
        <v>-0.195343130578824</v>
      </c>
      <c r="AA1216" s="12"/>
    </row>
    <row r="1217" ht="12.75" customHeight="1">
      <c r="A1217" t="s" s="117">
        <v>2435</v>
      </c>
      <c r="B1217" t="s" s="123">
        <v>2436</v>
      </c>
      <c r="C1217" t="s" s="123">
        <v>2152</v>
      </c>
      <c r="D1217" t="s" s="123">
        <v>251</v>
      </c>
      <c r="E1217" s="124">
        <v>0</v>
      </c>
      <c r="F1217" s="124">
        <v>0</v>
      </c>
      <c r="G1217" s="124">
        <v>0</v>
      </c>
      <c r="H1217" s="124">
        <v>0</v>
      </c>
      <c r="I1217" s="125">
        <v>100</v>
      </c>
      <c r="J1217" s="121">
        <v>0</v>
      </c>
      <c r="K1217" s="124">
        <v>0</v>
      </c>
      <c r="L1217" s="121">
        <v>0</v>
      </c>
      <c r="M1217" s="124">
        <v>0</v>
      </c>
      <c r="N1217" s="124">
        <v>0</v>
      </c>
      <c r="O1217" s="121">
        <v>0</v>
      </c>
      <c r="P1217" s="124">
        <v>0</v>
      </c>
      <c r="Q1217" s="124">
        <v>0</v>
      </c>
      <c r="R1217" s="124">
        <v>0</v>
      </c>
      <c r="S1217" s="124">
        <v>0</v>
      </c>
      <c r="T1217" s="124">
        <v>0</v>
      </c>
      <c r="U1217" s="121">
        <v>0</v>
      </c>
      <c r="V1217" s="124">
        <v>0</v>
      </c>
      <c r="W1217" s="124">
        <v>0</v>
      </c>
      <c r="X1217" s="124">
        <v>0</v>
      </c>
      <c r="Y1217" s="124">
        <v>0</v>
      </c>
      <c r="Z1217" s="126">
        <v>0</v>
      </c>
      <c r="AA1217" s="12"/>
    </row>
    <row r="1218" ht="12.75" customHeight="1">
      <c r="A1218" t="s" s="117">
        <v>2437</v>
      </c>
      <c r="B1218" t="s" s="118">
        <v>2438</v>
      </c>
      <c r="C1218" t="s" s="118">
        <v>374</v>
      </c>
      <c r="D1218" t="s" s="118">
        <v>310</v>
      </c>
      <c r="E1218" s="119">
        <v>1838.654115687620</v>
      </c>
      <c r="F1218" s="119">
        <v>815.221081970702</v>
      </c>
      <c r="G1218" s="119">
        <v>2653.875197658320</v>
      </c>
      <c r="H1218" s="119">
        <v>30808.8040849851</v>
      </c>
      <c r="I1218" s="120">
        <v>100</v>
      </c>
      <c r="J1218" s="121">
        <v>2205.7776228153</v>
      </c>
      <c r="K1218" s="119">
        <v>2205.7776228153</v>
      </c>
      <c r="L1218" s="121">
        <v>322.421745407551</v>
      </c>
      <c r="M1218" s="119">
        <v>202.764091040387</v>
      </c>
      <c r="N1218" s="119">
        <v>119.657654367164</v>
      </c>
      <c r="O1218" s="121">
        <v>0</v>
      </c>
      <c r="P1218" s="119">
        <v>0</v>
      </c>
      <c r="Q1218" s="119">
        <v>0</v>
      </c>
      <c r="R1218" s="119">
        <v>0</v>
      </c>
      <c r="S1218" s="119">
        <v>0</v>
      </c>
      <c r="T1218" s="119">
        <v>0</v>
      </c>
      <c r="U1218" s="121">
        <v>-689.545252535226</v>
      </c>
      <c r="V1218" s="119">
        <v>91.6948029906371</v>
      </c>
      <c r="W1218" s="119">
        <v>1.38394635561117</v>
      </c>
      <c r="X1218" s="119">
        <v>95.085118513213</v>
      </c>
      <c r="Y1218" s="119">
        <v>1.04026250678253</v>
      </c>
      <c r="Z1218" s="122">
        <v>-878.749382901470</v>
      </c>
      <c r="AA1218" s="12"/>
    </row>
    <row r="1219" ht="12.75" customHeight="1">
      <c r="A1219" t="s" s="117">
        <v>2439</v>
      </c>
      <c r="B1219" t="s" s="123">
        <v>2440</v>
      </c>
      <c r="C1219" t="s" s="123">
        <v>2152</v>
      </c>
      <c r="D1219" t="s" s="123">
        <v>251</v>
      </c>
      <c r="E1219" s="124">
        <v>1.49089371874513</v>
      </c>
      <c r="F1219" s="124">
        <v>0</v>
      </c>
      <c r="G1219" s="124">
        <v>1.49089371874513</v>
      </c>
      <c r="H1219" s="124">
        <v>17.711197741672</v>
      </c>
      <c r="I1219" s="125">
        <v>12</v>
      </c>
      <c r="J1219" s="121">
        <v>0.737655939992875</v>
      </c>
      <c r="K1219" s="124">
        <v>0.737655939992875</v>
      </c>
      <c r="L1219" s="121">
        <v>0.0539346481609015</v>
      </c>
      <c r="M1219" s="124">
        <v>0.0212093096896333</v>
      </c>
      <c r="N1219" s="124">
        <v>0.0327253384712682</v>
      </c>
      <c r="O1219" s="121">
        <v>0</v>
      </c>
      <c r="P1219" s="124">
        <v>0</v>
      </c>
      <c r="Q1219" s="124">
        <v>0</v>
      </c>
      <c r="R1219" s="124">
        <v>0</v>
      </c>
      <c r="S1219" s="124">
        <v>0</v>
      </c>
      <c r="T1219" s="124">
        <v>0</v>
      </c>
      <c r="U1219" s="121">
        <v>0.699303130591358</v>
      </c>
      <c r="V1219" s="124">
        <v>0</v>
      </c>
      <c r="W1219" s="124">
        <v>0.0105371700986588</v>
      </c>
      <c r="X1219" s="124">
        <v>0.31145501442669</v>
      </c>
      <c r="Y1219" s="124">
        <v>0.0003425078561368</v>
      </c>
      <c r="Z1219" s="126">
        <v>0.376968438209873</v>
      </c>
      <c r="AA1219" s="12"/>
    </row>
    <row r="1220" ht="12.75" customHeight="1">
      <c r="A1220" t="s" s="117">
        <v>2441</v>
      </c>
      <c r="B1220" t="s" s="118">
        <v>2442</v>
      </c>
      <c r="C1220" t="s" s="118">
        <v>2152</v>
      </c>
      <c r="D1220" t="s" s="118">
        <v>251</v>
      </c>
      <c r="E1220" s="119">
        <v>1.667280090316</v>
      </c>
      <c r="F1220" s="119">
        <v>0</v>
      </c>
      <c r="G1220" s="119">
        <v>1.667280090316</v>
      </c>
      <c r="H1220" s="119">
        <v>20.609771963547</v>
      </c>
      <c r="I1220" s="120">
        <v>12</v>
      </c>
      <c r="J1220" s="121">
        <v>0.734256565675923</v>
      </c>
      <c r="K1220" s="119">
        <v>0.734256565675923</v>
      </c>
      <c r="L1220" s="121">
        <v>0.0530228645665732</v>
      </c>
      <c r="M1220" s="119">
        <v>0.0212093096896333</v>
      </c>
      <c r="N1220" s="119">
        <v>0.0318135548769399</v>
      </c>
      <c r="O1220" s="121">
        <v>0</v>
      </c>
      <c r="P1220" s="119">
        <v>0</v>
      </c>
      <c r="Q1220" s="119">
        <v>0</v>
      </c>
      <c r="R1220" s="119">
        <v>0</v>
      </c>
      <c r="S1220" s="119">
        <v>0</v>
      </c>
      <c r="T1220" s="119">
        <v>0</v>
      </c>
      <c r="U1220" s="121">
        <v>0.880000660073505</v>
      </c>
      <c r="V1220" s="119">
        <v>0</v>
      </c>
      <c r="W1220" s="119">
        <v>0.01040813615476</v>
      </c>
      <c r="X1220" s="119">
        <v>0.290463695280662</v>
      </c>
      <c r="Y1220" s="119">
        <v>0.0003425078561368</v>
      </c>
      <c r="Z1220" s="122">
        <v>0.578786320781946</v>
      </c>
      <c r="AA1220" s="12"/>
    </row>
    <row r="1221" ht="12.75" customHeight="1">
      <c r="A1221" t="s" s="117">
        <v>2443</v>
      </c>
      <c r="B1221" t="s" s="123">
        <v>2444</v>
      </c>
      <c r="C1221" t="s" s="123">
        <v>2152</v>
      </c>
      <c r="D1221" t="s" s="123">
        <v>251</v>
      </c>
      <c r="E1221" s="124">
        <v>1.54863389817909</v>
      </c>
      <c r="F1221" s="124">
        <v>0</v>
      </c>
      <c r="G1221" s="124">
        <v>1.54863389817909</v>
      </c>
      <c r="H1221" s="124">
        <v>15.279883531027</v>
      </c>
      <c r="I1221" s="125">
        <v>12</v>
      </c>
      <c r="J1221" s="121">
        <v>0.73928870970109</v>
      </c>
      <c r="K1221" s="124">
        <v>0.73928870970109</v>
      </c>
      <c r="L1221" s="121">
        <v>0.0651057473791353</v>
      </c>
      <c r="M1221" s="124">
        <v>0.0212093096896333</v>
      </c>
      <c r="N1221" s="124">
        <v>0.043896437689502</v>
      </c>
      <c r="O1221" s="121">
        <v>0</v>
      </c>
      <c r="P1221" s="124">
        <v>0</v>
      </c>
      <c r="Q1221" s="124">
        <v>0</v>
      </c>
      <c r="R1221" s="124">
        <v>0</v>
      </c>
      <c r="S1221" s="124">
        <v>0</v>
      </c>
      <c r="T1221" s="124">
        <v>0</v>
      </c>
      <c r="U1221" s="121">
        <v>0.744239441098861</v>
      </c>
      <c r="V1221" s="124">
        <v>0</v>
      </c>
      <c r="W1221" s="124">
        <v>0.0102791022087412</v>
      </c>
      <c r="X1221" s="124">
        <v>0.671750408296967</v>
      </c>
      <c r="Y1221" s="124">
        <v>0.0018294277478274</v>
      </c>
      <c r="Z1221" s="126">
        <v>0.0603805028453251</v>
      </c>
      <c r="AA1221" s="12"/>
    </row>
    <row r="1222" ht="12.75" customHeight="1">
      <c r="A1222" t="s" s="117">
        <v>2445</v>
      </c>
      <c r="B1222" t="s" s="118">
        <v>2446</v>
      </c>
      <c r="C1222" t="s" s="118">
        <v>374</v>
      </c>
      <c r="D1222" t="s" s="118">
        <v>310</v>
      </c>
      <c r="E1222" s="119">
        <v>15.9773097577606</v>
      </c>
      <c r="F1222" s="119">
        <v>7.24231203695337</v>
      </c>
      <c r="G1222" s="119">
        <v>23.219621794714</v>
      </c>
      <c r="H1222" s="119">
        <v>232.752896534267</v>
      </c>
      <c r="I1222" s="120">
        <v>45</v>
      </c>
      <c r="J1222" s="121">
        <v>22.1510156976282</v>
      </c>
      <c r="K1222" s="119">
        <v>22.1510156976282</v>
      </c>
      <c r="L1222" s="121">
        <v>1.64207571654406</v>
      </c>
      <c r="M1222" s="119">
        <v>0.980976355036685</v>
      </c>
      <c r="N1222" s="119">
        <v>0.661099361507379</v>
      </c>
      <c r="O1222" s="121">
        <v>0</v>
      </c>
      <c r="P1222" s="119">
        <v>0</v>
      </c>
      <c r="Q1222" s="119">
        <v>0</v>
      </c>
      <c r="R1222" s="119">
        <v>0</v>
      </c>
      <c r="S1222" s="119">
        <v>0</v>
      </c>
      <c r="T1222" s="119">
        <v>0</v>
      </c>
      <c r="U1222" s="121">
        <v>-7.8157816564117</v>
      </c>
      <c r="V1222" s="119">
        <v>0.0612136967974</v>
      </c>
      <c r="W1222" s="119">
        <v>0.00670839993968149</v>
      </c>
      <c r="X1222" s="119">
        <v>0.272731838410569</v>
      </c>
      <c r="Y1222" s="119">
        <v>0.00729381457922011</v>
      </c>
      <c r="Z1222" s="122">
        <v>-8.163729406138581</v>
      </c>
      <c r="AA1222" s="12"/>
    </row>
    <row r="1223" ht="12.75" customHeight="1">
      <c r="A1223" t="s" s="117">
        <v>2447</v>
      </c>
      <c r="B1223" t="s" s="123">
        <v>2448</v>
      </c>
      <c r="C1223" t="s" s="123">
        <v>374</v>
      </c>
      <c r="D1223" t="s" s="123">
        <v>310</v>
      </c>
      <c r="E1223" s="124">
        <v>13.290348343056</v>
      </c>
      <c r="F1223" s="124">
        <v>6.43637289448632</v>
      </c>
      <c r="G1223" s="124">
        <v>19.7267212375423</v>
      </c>
      <c r="H1223" s="124">
        <v>173.458568837195</v>
      </c>
      <c r="I1223" s="125">
        <v>45</v>
      </c>
      <c r="J1223" s="121">
        <v>19.5427985117321</v>
      </c>
      <c r="K1223" s="124">
        <v>19.5427985117321</v>
      </c>
      <c r="L1223" s="121">
        <v>1.56382920096718</v>
      </c>
      <c r="M1223" s="124">
        <v>0.980976355036685</v>
      </c>
      <c r="N1223" s="124">
        <v>0.582852845930495</v>
      </c>
      <c r="O1223" s="121">
        <v>0</v>
      </c>
      <c r="P1223" s="124">
        <v>0</v>
      </c>
      <c r="Q1223" s="124">
        <v>0</v>
      </c>
      <c r="R1223" s="124">
        <v>0</v>
      </c>
      <c r="S1223" s="124">
        <v>0</v>
      </c>
      <c r="T1223" s="124">
        <v>0</v>
      </c>
      <c r="U1223" s="121">
        <v>-7.8162793696433</v>
      </c>
      <c r="V1223" s="124">
        <v>0.0612136967974</v>
      </c>
      <c r="W1223" s="124">
        <v>0.00670839993968149</v>
      </c>
      <c r="X1223" s="124">
        <v>0.272731838410569</v>
      </c>
      <c r="Y1223" s="124">
        <v>0.00729381457922011</v>
      </c>
      <c r="Z1223" s="126">
        <v>-8.164227119370169</v>
      </c>
      <c r="AA1223" s="12"/>
    </row>
    <row r="1224" ht="12.75" customHeight="1">
      <c r="A1224" t="s" s="117">
        <v>2449</v>
      </c>
      <c r="B1224" t="s" s="118">
        <v>2450</v>
      </c>
      <c r="C1224" t="s" s="118">
        <v>374</v>
      </c>
      <c r="D1224" t="s" s="118">
        <v>310</v>
      </c>
      <c r="E1224" s="119">
        <v>6.65367916805034</v>
      </c>
      <c r="F1224" s="119">
        <v>4.30277895041625</v>
      </c>
      <c r="G1224" s="119">
        <v>10.9564581184666</v>
      </c>
      <c r="H1224" s="119">
        <v>86.9787686405961</v>
      </c>
      <c r="I1224" s="120">
        <v>45</v>
      </c>
      <c r="J1224" s="121">
        <v>13.6432192503783</v>
      </c>
      <c r="K1224" s="119">
        <v>13.6432192503783</v>
      </c>
      <c r="L1224" s="121">
        <v>0.489586571049549</v>
      </c>
      <c r="M1224" s="119">
        <v>0.11355007485893</v>
      </c>
      <c r="N1224" s="119">
        <v>0.376036496190619</v>
      </c>
      <c r="O1224" s="121">
        <v>0</v>
      </c>
      <c r="P1224" s="119">
        <v>0</v>
      </c>
      <c r="Q1224" s="119">
        <v>0</v>
      </c>
      <c r="R1224" s="119">
        <v>0</v>
      </c>
      <c r="S1224" s="119">
        <v>0</v>
      </c>
      <c r="T1224" s="119">
        <v>0</v>
      </c>
      <c r="U1224" s="121">
        <v>-7.47912665337747</v>
      </c>
      <c r="V1224" s="119">
        <v>0</v>
      </c>
      <c r="W1224" s="119">
        <v>0.000808753175566275</v>
      </c>
      <c r="X1224" s="119">
        <v>0.205717163403701</v>
      </c>
      <c r="Y1224" s="119">
        <v>0.00326419345685626</v>
      </c>
      <c r="Z1224" s="122">
        <v>-7.68891676341359</v>
      </c>
      <c r="AA1224" s="12"/>
    </row>
    <row r="1225" ht="12.75" customHeight="1">
      <c r="A1225" t="s" s="117">
        <v>2451</v>
      </c>
      <c r="B1225" t="s" s="123">
        <v>2452</v>
      </c>
      <c r="C1225" t="s" s="123">
        <v>374</v>
      </c>
      <c r="D1225" t="s" s="123">
        <v>310</v>
      </c>
      <c r="E1225" s="124">
        <v>2.37278823003385</v>
      </c>
      <c r="F1225" s="124">
        <v>0.908119193936791</v>
      </c>
      <c r="G1225" s="124">
        <v>3.28090742397064</v>
      </c>
      <c r="H1225" s="124">
        <v>21.1903397822221</v>
      </c>
      <c r="I1225" s="125">
        <v>45</v>
      </c>
      <c r="J1225" s="121">
        <v>2.76944816790625</v>
      </c>
      <c r="K1225" s="124">
        <v>2.76944816790625</v>
      </c>
      <c r="L1225" s="121">
        <v>0.0973371285055708</v>
      </c>
      <c r="M1225" s="124">
        <v>0.0132230660962125</v>
      </c>
      <c r="N1225" s="124">
        <v>0.0841140624093583</v>
      </c>
      <c r="O1225" s="121">
        <v>0</v>
      </c>
      <c r="P1225" s="124">
        <v>0</v>
      </c>
      <c r="Q1225" s="124">
        <v>0</v>
      </c>
      <c r="R1225" s="124">
        <v>0</v>
      </c>
      <c r="S1225" s="124">
        <v>0</v>
      </c>
      <c r="T1225" s="124">
        <v>0</v>
      </c>
      <c r="U1225" s="121">
        <v>-0.493997066377967</v>
      </c>
      <c r="V1225" s="124">
        <v>0</v>
      </c>
      <c r="W1225" s="124">
        <v>0.000122889566512582</v>
      </c>
      <c r="X1225" s="124">
        <v>0.158264508994384</v>
      </c>
      <c r="Y1225" s="124">
        <v>0.00189116453187752</v>
      </c>
      <c r="Z1225" s="126">
        <v>-0.654275629470741</v>
      </c>
      <c r="AA1225" s="12"/>
    </row>
    <row r="1226" ht="12.75" customHeight="1">
      <c r="A1226" t="s" s="117">
        <v>2453</v>
      </c>
      <c r="B1226" t="s" s="118">
        <v>2454</v>
      </c>
      <c r="C1226" t="s" s="118">
        <v>374</v>
      </c>
      <c r="D1226" t="s" s="118">
        <v>310</v>
      </c>
      <c r="E1226" s="119">
        <v>4.06077187907511</v>
      </c>
      <c r="F1226" s="119">
        <v>2.55892404798282</v>
      </c>
      <c r="G1226" s="119">
        <v>6.61969592705793</v>
      </c>
      <c r="H1226" s="119">
        <v>53.2701342579019</v>
      </c>
      <c r="I1226" s="120">
        <v>45</v>
      </c>
      <c r="J1226" s="121">
        <v>8.03676779267237</v>
      </c>
      <c r="K1226" s="119">
        <v>8.03676779267237</v>
      </c>
      <c r="L1226" s="121">
        <v>0.291286726531769</v>
      </c>
      <c r="M1226" s="119">
        <v>0.0668846725084785</v>
      </c>
      <c r="N1226" s="119">
        <v>0.22440205402329</v>
      </c>
      <c r="O1226" s="121">
        <v>0</v>
      </c>
      <c r="P1226" s="119">
        <v>0</v>
      </c>
      <c r="Q1226" s="119">
        <v>0</v>
      </c>
      <c r="R1226" s="119">
        <v>0</v>
      </c>
      <c r="S1226" s="119">
        <v>0</v>
      </c>
      <c r="T1226" s="119">
        <v>0</v>
      </c>
      <c r="U1226" s="121">
        <v>-4.26728264012902</v>
      </c>
      <c r="V1226" s="119">
        <v>0</v>
      </c>
      <c r="W1226" s="119">
        <v>0.000494539466406567</v>
      </c>
      <c r="X1226" s="119">
        <v>0.198772456798238</v>
      </c>
      <c r="Y1226" s="119">
        <v>0.0024249721989416</v>
      </c>
      <c r="Z1226" s="122">
        <v>-4.46897460859261</v>
      </c>
      <c r="AA1226" s="12"/>
    </row>
    <row r="1227" ht="12.75" customHeight="1">
      <c r="A1227" t="s" s="117">
        <v>2455</v>
      </c>
      <c r="B1227" t="s" s="123">
        <v>2456</v>
      </c>
      <c r="C1227" t="s" s="123">
        <v>1183</v>
      </c>
      <c r="D1227" t="s" s="123">
        <v>1184</v>
      </c>
      <c r="E1227" s="124">
        <v>0.034212024340</v>
      </c>
      <c r="F1227" s="124">
        <v>0</v>
      </c>
      <c r="G1227" s="124">
        <v>0.034212024340</v>
      </c>
      <c r="H1227" s="124">
        <v>0.50945991</v>
      </c>
      <c r="I1227" s="125">
        <v>999</v>
      </c>
      <c r="J1227" s="121">
        <v>0</v>
      </c>
      <c r="K1227" s="124">
        <v>0</v>
      </c>
      <c r="L1227" s="121">
        <v>0.034212024340</v>
      </c>
      <c r="M1227" s="124">
        <v>0</v>
      </c>
      <c r="N1227" s="124">
        <v>0.034212024340</v>
      </c>
      <c r="O1227" s="121">
        <v>0</v>
      </c>
      <c r="P1227" s="124">
        <v>0</v>
      </c>
      <c r="Q1227" s="124">
        <v>0</v>
      </c>
      <c r="R1227" s="124">
        <v>0</v>
      </c>
      <c r="S1227" s="124">
        <v>0</v>
      </c>
      <c r="T1227" s="124">
        <v>0</v>
      </c>
      <c r="U1227" s="121">
        <v>0</v>
      </c>
      <c r="V1227" s="124">
        <v>0</v>
      </c>
      <c r="W1227" s="124">
        <v>0</v>
      </c>
      <c r="X1227" s="124">
        <v>0</v>
      </c>
      <c r="Y1227" s="124">
        <v>0</v>
      </c>
      <c r="Z1227" s="126">
        <v>0</v>
      </c>
      <c r="AA1227" s="12"/>
    </row>
    <row r="1228" ht="12.75" customHeight="1">
      <c r="A1228" t="s" s="117">
        <v>2457</v>
      </c>
      <c r="B1228" t="s" s="118">
        <v>2458</v>
      </c>
      <c r="C1228" t="s" s="118">
        <v>1183</v>
      </c>
      <c r="D1228" t="s" s="118">
        <v>1184</v>
      </c>
      <c r="E1228" s="119">
        <v>0.014864582740</v>
      </c>
      <c r="F1228" s="119">
        <v>0</v>
      </c>
      <c r="G1228" s="119">
        <v>0.014864582740</v>
      </c>
      <c r="H1228" s="119">
        <v>0.055113978</v>
      </c>
      <c r="I1228" s="120">
        <v>999</v>
      </c>
      <c r="J1228" s="121">
        <v>0</v>
      </c>
      <c r="K1228" s="119">
        <v>0</v>
      </c>
      <c r="L1228" s="121">
        <v>0.014864582740</v>
      </c>
      <c r="M1228" s="119">
        <v>0</v>
      </c>
      <c r="N1228" s="119">
        <v>0.014864582740</v>
      </c>
      <c r="O1228" s="121">
        <v>0</v>
      </c>
      <c r="P1228" s="119">
        <v>0</v>
      </c>
      <c r="Q1228" s="119">
        <v>0</v>
      </c>
      <c r="R1228" s="119">
        <v>0</v>
      </c>
      <c r="S1228" s="119">
        <v>0</v>
      </c>
      <c r="T1228" s="119">
        <v>0</v>
      </c>
      <c r="U1228" s="121">
        <v>0</v>
      </c>
      <c r="V1228" s="119">
        <v>0</v>
      </c>
      <c r="W1228" s="119">
        <v>0</v>
      </c>
      <c r="X1228" s="119">
        <v>0</v>
      </c>
      <c r="Y1228" s="119">
        <v>0</v>
      </c>
      <c r="Z1228" s="122">
        <v>0</v>
      </c>
      <c r="AA1228" s="12"/>
    </row>
    <row r="1229" ht="12.75" customHeight="1">
      <c r="A1229" t="s" s="117">
        <v>2459</v>
      </c>
      <c r="B1229" t="s" s="123">
        <v>2383</v>
      </c>
      <c r="C1229" t="s" s="123">
        <v>2384</v>
      </c>
      <c r="D1229" t="s" s="123">
        <v>310</v>
      </c>
      <c r="E1229" s="124">
        <v>0.348033423010</v>
      </c>
      <c r="F1229" s="124">
        <v>0.104410031051882</v>
      </c>
      <c r="G1229" s="124">
        <v>0.452443454061882</v>
      </c>
      <c r="H1229" s="124">
        <v>4.51117684136725</v>
      </c>
      <c r="I1229" s="125">
        <v>999</v>
      </c>
      <c r="J1229" s="121">
        <v>0</v>
      </c>
      <c r="K1229" s="124">
        <v>0</v>
      </c>
      <c r="L1229" s="121">
        <v>0.348033423010</v>
      </c>
      <c r="M1229" s="124">
        <v>0</v>
      </c>
      <c r="N1229" s="124">
        <v>0.348033423010</v>
      </c>
      <c r="O1229" s="121">
        <v>0</v>
      </c>
      <c r="P1229" s="124">
        <v>0</v>
      </c>
      <c r="Q1229" s="124">
        <v>0</v>
      </c>
      <c r="R1229" s="124">
        <v>0</v>
      </c>
      <c r="S1229" s="124">
        <v>0</v>
      </c>
      <c r="T1229" s="124">
        <v>0</v>
      </c>
      <c r="U1229" s="121">
        <v>0</v>
      </c>
      <c r="V1229" s="124">
        <v>0</v>
      </c>
      <c r="W1229" s="124">
        <v>0</v>
      </c>
      <c r="X1229" s="124">
        <v>0</v>
      </c>
      <c r="Y1229" s="124">
        <v>0</v>
      </c>
      <c r="Z1229" s="126">
        <v>0</v>
      </c>
      <c r="AA1229" s="12"/>
    </row>
    <row r="1230" ht="12.75" customHeight="1">
      <c r="A1230" t="s" s="117">
        <v>2460</v>
      </c>
      <c r="B1230" t="s" s="118">
        <v>2383</v>
      </c>
      <c r="C1230" t="s" s="118">
        <v>2384</v>
      </c>
      <c r="D1230" t="s" s="118">
        <v>310</v>
      </c>
      <c r="E1230" s="119">
        <v>0.364751223010</v>
      </c>
      <c r="F1230" s="119">
        <v>0.109425371251173</v>
      </c>
      <c r="G1230" s="119">
        <v>0.474176594261173</v>
      </c>
      <c r="H1230" s="119">
        <v>4.51117684136725</v>
      </c>
      <c r="I1230" s="120">
        <v>999</v>
      </c>
      <c r="J1230" s="121">
        <v>0</v>
      </c>
      <c r="K1230" s="119">
        <v>0</v>
      </c>
      <c r="L1230" s="121">
        <v>0.364751223010</v>
      </c>
      <c r="M1230" s="119">
        <v>0</v>
      </c>
      <c r="N1230" s="119">
        <v>0.364751223010</v>
      </c>
      <c r="O1230" s="121">
        <v>0</v>
      </c>
      <c r="P1230" s="119">
        <v>0</v>
      </c>
      <c r="Q1230" s="119">
        <v>0</v>
      </c>
      <c r="R1230" s="119">
        <v>0</v>
      </c>
      <c r="S1230" s="119">
        <v>0</v>
      </c>
      <c r="T1230" s="119">
        <v>0</v>
      </c>
      <c r="U1230" s="121">
        <v>0</v>
      </c>
      <c r="V1230" s="119">
        <v>0</v>
      </c>
      <c r="W1230" s="119">
        <v>0</v>
      </c>
      <c r="X1230" s="119">
        <v>0</v>
      </c>
      <c r="Y1230" s="119">
        <v>0</v>
      </c>
      <c r="Z1230" s="122">
        <v>0</v>
      </c>
      <c r="AA1230" s="12"/>
    </row>
    <row r="1231" ht="12.75" customHeight="1">
      <c r="A1231" t="s" s="117">
        <v>2461</v>
      </c>
      <c r="B1231" t="s" s="123">
        <v>2383</v>
      </c>
      <c r="C1231" t="s" s="123">
        <v>2384</v>
      </c>
      <c r="D1231" t="s" s="123">
        <v>310</v>
      </c>
      <c r="E1231" s="124">
        <v>0.328686303770</v>
      </c>
      <c r="F1231" s="124">
        <v>0.09860589504924611</v>
      </c>
      <c r="G1231" s="124">
        <v>0.427292198819246</v>
      </c>
      <c r="H1231" s="124">
        <v>4.54532329168037</v>
      </c>
      <c r="I1231" s="125">
        <v>999</v>
      </c>
      <c r="J1231" s="121">
        <v>0</v>
      </c>
      <c r="K1231" s="124">
        <v>0</v>
      </c>
      <c r="L1231" s="121">
        <v>0.328686303770</v>
      </c>
      <c r="M1231" s="124">
        <v>0</v>
      </c>
      <c r="N1231" s="124">
        <v>0.328686303770</v>
      </c>
      <c r="O1231" s="121">
        <v>0</v>
      </c>
      <c r="P1231" s="124">
        <v>0</v>
      </c>
      <c r="Q1231" s="124">
        <v>0</v>
      </c>
      <c r="R1231" s="124">
        <v>0</v>
      </c>
      <c r="S1231" s="124">
        <v>0</v>
      </c>
      <c r="T1231" s="124">
        <v>0</v>
      </c>
      <c r="U1231" s="121">
        <v>0</v>
      </c>
      <c r="V1231" s="124">
        <v>0</v>
      </c>
      <c r="W1231" s="124">
        <v>0</v>
      </c>
      <c r="X1231" s="124">
        <v>0</v>
      </c>
      <c r="Y1231" s="124">
        <v>0</v>
      </c>
      <c r="Z1231" s="126">
        <v>0</v>
      </c>
      <c r="AA1231" s="12"/>
    </row>
    <row r="1232" ht="12.75" customHeight="1">
      <c r="A1232" t="s" s="117">
        <v>2462</v>
      </c>
      <c r="B1232" t="s" s="118">
        <v>2383</v>
      </c>
      <c r="C1232" t="s" s="118">
        <v>2384</v>
      </c>
      <c r="D1232" t="s" s="118">
        <v>310</v>
      </c>
      <c r="E1232" s="119">
        <v>0.383620306770</v>
      </c>
      <c r="F1232" s="119">
        <v>0.11508609660411</v>
      </c>
      <c r="G1232" s="119">
        <v>0.49870640337411</v>
      </c>
      <c r="H1232" s="119">
        <v>4.54532329168037</v>
      </c>
      <c r="I1232" s="120">
        <v>999</v>
      </c>
      <c r="J1232" s="121">
        <v>0</v>
      </c>
      <c r="K1232" s="119">
        <v>0</v>
      </c>
      <c r="L1232" s="121">
        <v>0.383620306770</v>
      </c>
      <c r="M1232" s="119">
        <v>0</v>
      </c>
      <c r="N1232" s="119">
        <v>0.383620306770</v>
      </c>
      <c r="O1232" s="121">
        <v>0</v>
      </c>
      <c r="P1232" s="119">
        <v>0</v>
      </c>
      <c r="Q1232" s="119">
        <v>0</v>
      </c>
      <c r="R1232" s="119">
        <v>0</v>
      </c>
      <c r="S1232" s="119">
        <v>0</v>
      </c>
      <c r="T1232" s="119">
        <v>0</v>
      </c>
      <c r="U1232" s="121">
        <v>0</v>
      </c>
      <c r="V1232" s="119">
        <v>0</v>
      </c>
      <c r="W1232" s="119">
        <v>0</v>
      </c>
      <c r="X1232" s="119">
        <v>0</v>
      </c>
      <c r="Y1232" s="119">
        <v>0</v>
      </c>
      <c r="Z1232" s="122">
        <v>0</v>
      </c>
      <c r="AA1232" s="12"/>
    </row>
    <row r="1233" ht="12.75" customHeight="1">
      <c r="A1233" t="s" s="117">
        <v>2463</v>
      </c>
      <c r="B1233" t="s" s="123">
        <v>2383</v>
      </c>
      <c r="C1233" t="s" s="123">
        <v>2384</v>
      </c>
      <c r="D1233" t="s" s="123">
        <v>310</v>
      </c>
      <c r="E1233" s="124">
        <v>0.328320446770</v>
      </c>
      <c r="F1233" s="124">
        <v>0.0984961379448847</v>
      </c>
      <c r="G1233" s="124">
        <v>0.426816584714885</v>
      </c>
      <c r="H1233" s="124">
        <v>4.54532329168037</v>
      </c>
      <c r="I1233" s="125">
        <v>999</v>
      </c>
      <c r="J1233" s="121">
        <v>0</v>
      </c>
      <c r="K1233" s="124">
        <v>0</v>
      </c>
      <c r="L1233" s="121">
        <v>0.328320446770</v>
      </c>
      <c r="M1233" s="124">
        <v>0</v>
      </c>
      <c r="N1233" s="124">
        <v>0.328320446770</v>
      </c>
      <c r="O1233" s="121">
        <v>0</v>
      </c>
      <c r="P1233" s="124">
        <v>0</v>
      </c>
      <c r="Q1233" s="124">
        <v>0</v>
      </c>
      <c r="R1233" s="124">
        <v>0</v>
      </c>
      <c r="S1233" s="124">
        <v>0</v>
      </c>
      <c r="T1233" s="124">
        <v>0</v>
      </c>
      <c r="U1233" s="121">
        <v>0</v>
      </c>
      <c r="V1233" s="124">
        <v>0</v>
      </c>
      <c r="W1233" s="124">
        <v>0</v>
      </c>
      <c r="X1233" s="124">
        <v>0</v>
      </c>
      <c r="Y1233" s="124">
        <v>0</v>
      </c>
      <c r="Z1233" s="126">
        <v>0</v>
      </c>
      <c r="AA1233" s="12"/>
    </row>
    <row r="1234" ht="12.75" customHeight="1">
      <c r="A1234" t="s" s="117">
        <v>2464</v>
      </c>
      <c r="B1234" t="s" s="118">
        <v>2383</v>
      </c>
      <c r="C1234" t="s" s="118">
        <v>2384</v>
      </c>
      <c r="D1234" t="s" s="118">
        <v>310</v>
      </c>
      <c r="E1234" s="119">
        <v>0.355757306770</v>
      </c>
      <c r="F1234" s="119">
        <v>0.106727196271958</v>
      </c>
      <c r="G1234" s="119">
        <v>0.462484503041958</v>
      </c>
      <c r="H1234" s="119">
        <v>4.54532329168037</v>
      </c>
      <c r="I1234" s="120">
        <v>999</v>
      </c>
      <c r="J1234" s="121">
        <v>0</v>
      </c>
      <c r="K1234" s="119">
        <v>0</v>
      </c>
      <c r="L1234" s="121">
        <v>0.355757306770</v>
      </c>
      <c r="M1234" s="119">
        <v>0</v>
      </c>
      <c r="N1234" s="119">
        <v>0.355757306770</v>
      </c>
      <c r="O1234" s="121">
        <v>0</v>
      </c>
      <c r="P1234" s="119">
        <v>0</v>
      </c>
      <c r="Q1234" s="119">
        <v>0</v>
      </c>
      <c r="R1234" s="119">
        <v>0</v>
      </c>
      <c r="S1234" s="119">
        <v>0</v>
      </c>
      <c r="T1234" s="119">
        <v>0</v>
      </c>
      <c r="U1234" s="121">
        <v>0</v>
      </c>
      <c r="V1234" s="119">
        <v>0</v>
      </c>
      <c r="W1234" s="119">
        <v>0</v>
      </c>
      <c r="X1234" s="119">
        <v>0</v>
      </c>
      <c r="Y1234" s="119">
        <v>0</v>
      </c>
      <c r="Z1234" s="122">
        <v>0</v>
      </c>
      <c r="AA1234" s="12"/>
    </row>
    <row r="1235" ht="12.75" customHeight="1">
      <c r="A1235" t="s" s="117">
        <v>2465</v>
      </c>
      <c r="B1235" t="s" s="123">
        <v>2383</v>
      </c>
      <c r="C1235" t="s" s="123">
        <v>2384</v>
      </c>
      <c r="D1235" t="s" s="123">
        <v>310</v>
      </c>
      <c r="E1235" s="124">
        <v>0.415185317860</v>
      </c>
      <c r="F1235" s="124">
        <v>0.124555600307395</v>
      </c>
      <c r="G1235" s="124">
        <v>0.539740918167395</v>
      </c>
      <c r="H1235" s="124">
        <v>6.24465886726318</v>
      </c>
      <c r="I1235" s="125">
        <v>999</v>
      </c>
      <c r="J1235" s="121">
        <v>0</v>
      </c>
      <c r="K1235" s="124">
        <v>0</v>
      </c>
      <c r="L1235" s="121">
        <v>0.415185317860</v>
      </c>
      <c r="M1235" s="124">
        <v>0</v>
      </c>
      <c r="N1235" s="124">
        <v>0.415185317860</v>
      </c>
      <c r="O1235" s="121">
        <v>0</v>
      </c>
      <c r="P1235" s="124">
        <v>0</v>
      </c>
      <c r="Q1235" s="124">
        <v>0</v>
      </c>
      <c r="R1235" s="124">
        <v>0</v>
      </c>
      <c r="S1235" s="124">
        <v>0</v>
      </c>
      <c r="T1235" s="124">
        <v>0</v>
      </c>
      <c r="U1235" s="121">
        <v>0</v>
      </c>
      <c r="V1235" s="124">
        <v>0</v>
      </c>
      <c r="W1235" s="124">
        <v>0</v>
      </c>
      <c r="X1235" s="124">
        <v>0</v>
      </c>
      <c r="Y1235" s="124">
        <v>0</v>
      </c>
      <c r="Z1235" s="126">
        <v>0</v>
      </c>
      <c r="AA1235" s="12"/>
    </row>
    <row r="1236" ht="12.75" customHeight="1">
      <c r="A1236" t="s" s="117">
        <v>2466</v>
      </c>
      <c r="B1236" t="s" s="118">
        <v>2383</v>
      </c>
      <c r="C1236" t="s" s="118">
        <v>2384</v>
      </c>
      <c r="D1236" t="s" s="118">
        <v>310</v>
      </c>
      <c r="E1236" s="119">
        <v>0.407150369960</v>
      </c>
      <c r="F1236" s="119">
        <v>0.122145115841611</v>
      </c>
      <c r="G1236" s="119">
        <v>0.529295485801611</v>
      </c>
      <c r="H1236" s="119">
        <v>6.24465886726318</v>
      </c>
      <c r="I1236" s="120">
        <v>999</v>
      </c>
      <c r="J1236" s="121">
        <v>0</v>
      </c>
      <c r="K1236" s="119">
        <v>0</v>
      </c>
      <c r="L1236" s="121">
        <v>0.407150369960</v>
      </c>
      <c r="M1236" s="119">
        <v>0</v>
      </c>
      <c r="N1236" s="119">
        <v>0.407150369960</v>
      </c>
      <c r="O1236" s="121">
        <v>0</v>
      </c>
      <c r="P1236" s="119">
        <v>0</v>
      </c>
      <c r="Q1236" s="119">
        <v>0</v>
      </c>
      <c r="R1236" s="119">
        <v>0</v>
      </c>
      <c r="S1236" s="119">
        <v>0</v>
      </c>
      <c r="T1236" s="119">
        <v>0</v>
      </c>
      <c r="U1236" s="121">
        <v>0</v>
      </c>
      <c r="V1236" s="119">
        <v>0</v>
      </c>
      <c r="W1236" s="119">
        <v>0</v>
      </c>
      <c r="X1236" s="119">
        <v>0</v>
      </c>
      <c r="Y1236" s="119">
        <v>0</v>
      </c>
      <c r="Z1236" s="122">
        <v>0</v>
      </c>
      <c r="AA1236" s="12"/>
    </row>
    <row r="1237" ht="12.75" customHeight="1">
      <c r="A1237" t="s" s="117">
        <v>2467</v>
      </c>
      <c r="B1237" t="s" s="123">
        <v>2383</v>
      </c>
      <c r="C1237" t="s" s="123">
        <v>2384</v>
      </c>
      <c r="D1237" t="s" s="123">
        <v>310</v>
      </c>
      <c r="E1237" s="124">
        <v>0.410543618060</v>
      </c>
      <c r="F1237" s="124">
        <v>0.123163090312061</v>
      </c>
      <c r="G1237" s="124">
        <v>0.533706708372061</v>
      </c>
      <c r="H1237" s="124">
        <v>6.24465886726318</v>
      </c>
      <c r="I1237" s="125">
        <v>999</v>
      </c>
      <c r="J1237" s="121">
        <v>0</v>
      </c>
      <c r="K1237" s="124">
        <v>0</v>
      </c>
      <c r="L1237" s="121">
        <v>0.410543618060</v>
      </c>
      <c r="M1237" s="124">
        <v>0</v>
      </c>
      <c r="N1237" s="124">
        <v>0.410543618060</v>
      </c>
      <c r="O1237" s="121">
        <v>0</v>
      </c>
      <c r="P1237" s="124">
        <v>0</v>
      </c>
      <c r="Q1237" s="124">
        <v>0</v>
      </c>
      <c r="R1237" s="124">
        <v>0</v>
      </c>
      <c r="S1237" s="124">
        <v>0</v>
      </c>
      <c r="T1237" s="124">
        <v>0</v>
      </c>
      <c r="U1237" s="121">
        <v>0</v>
      </c>
      <c r="V1237" s="124">
        <v>0</v>
      </c>
      <c r="W1237" s="124">
        <v>0</v>
      </c>
      <c r="X1237" s="124">
        <v>0</v>
      </c>
      <c r="Y1237" s="124">
        <v>0</v>
      </c>
      <c r="Z1237" s="126">
        <v>0</v>
      </c>
      <c r="AA1237" s="12"/>
    </row>
    <row r="1238" ht="12.75" customHeight="1">
      <c r="A1238" t="s" s="117">
        <v>2468</v>
      </c>
      <c r="B1238" t="s" s="118">
        <v>2383</v>
      </c>
      <c r="C1238" t="s" s="118">
        <v>2384</v>
      </c>
      <c r="D1238" t="s" s="118">
        <v>310</v>
      </c>
      <c r="E1238" s="119">
        <v>0.426741549160</v>
      </c>
      <c r="F1238" s="119">
        <v>0.128022469835156</v>
      </c>
      <c r="G1238" s="119">
        <v>0.554764018995156</v>
      </c>
      <c r="H1238" s="119">
        <v>6.24465886726318</v>
      </c>
      <c r="I1238" s="120">
        <v>999</v>
      </c>
      <c r="J1238" s="121">
        <v>0</v>
      </c>
      <c r="K1238" s="119">
        <v>0</v>
      </c>
      <c r="L1238" s="121">
        <v>0.426741549160</v>
      </c>
      <c r="M1238" s="119">
        <v>0</v>
      </c>
      <c r="N1238" s="119">
        <v>0.426741549160</v>
      </c>
      <c r="O1238" s="121">
        <v>0</v>
      </c>
      <c r="P1238" s="119">
        <v>0</v>
      </c>
      <c r="Q1238" s="119">
        <v>0</v>
      </c>
      <c r="R1238" s="119">
        <v>0</v>
      </c>
      <c r="S1238" s="119">
        <v>0</v>
      </c>
      <c r="T1238" s="119">
        <v>0</v>
      </c>
      <c r="U1238" s="121">
        <v>0</v>
      </c>
      <c r="V1238" s="119">
        <v>0</v>
      </c>
      <c r="W1238" s="119">
        <v>0</v>
      </c>
      <c r="X1238" s="119">
        <v>0</v>
      </c>
      <c r="Y1238" s="119">
        <v>0</v>
      </c>
      <c r="Z1238" s="122">
        <v>0</v>
      </c>
      <c r="AA1238" s="12"/>
    </row>
    <row r="1239" ht="12.75" customHeight="1">
      <c r="A1239" t="s" s="117">
        <v>2469</v>
      </c>
      <c r="B1239" t="s" s="123">
        <v>2383</v>
      </c>
      <c r="C1239" t="s" s="123">
        <v>2384</v>
      </c>
      <c r="D1239" t="s" s="123">
        <v>310</v>
      </c>
      <c r="E1239" s="124">
        <v>0.391961087760</v>
      </c>
      <c r="F1239" s="124">
        <v>0.11758833100054</v>
      </c>
      <c r="G1239" s="124">
        <v>0.5095494187605401</v>
      </c>
      <c r="H1239" s="124">
        <v>6.2723707075173</v>
      </c>
      <c r="I1239" s="125">
        <v>999</v>
      </c>
      <c r="J1239" s="121">
        <v>0</v>
      </c>
      <c r="K1239" s="124">
        <v>0</v>
      </c>
      <c r="L1239" s="121">
        <v>0.391961087760</v>
      </c>
      <c r="M1239" s="124">
        <v>0</v>
      </c>
      <c r="N1239" s="124">
        <v>0.391961087760</v>
      </c>
      <c r="O1239" s="121">
        <v>0</v>
      </c>
      <c r="P1239" s="124">
        <v>0</v>
      </c>
      <c r="Q1239" s="124">
        <v>0</v>
      </c>
      <c r="R1239" s="124">
        <v>0</v>
      </c>
      <c r="S1239" s="124">
        <v>0</v>
      </c>
      <c r="T1239" s="124">
        <v>0</v>
      </c>
      <c r="U1239" s="121">
        <v>0</v>
      </c>
      <c r="V1239" s="124">
        <v>0</v>
      </c>
      <c r="W1239" s="124">
        <v>0</v>
      </c>
      <c r="X1239" s="124">
        <v>0</v>
      </c>
      <c r="Y1239" s="124">
        <v>0</v>
      </c>
      <c r="Z1239" s="126">
        <v>0</v>
      </c>
      <c r="AA1239" s="12"/>
    </row>
    <row r="1240" ht="12.75" customHeight="1">
      <c r="A1240" t="s" s="117">
        <v>2470</v>
      </c>
      <c r="B1240" t="s" s="118">
        <v>2383</v>
      </c>
      <c r="C1240" t="s" s="118">
        <v>2384</v>
      </c>
      <c r="D1240" t="s" s="118">
        <v>310</v>
      </c>
      <c r="E1240" s="119">
        <v>0.445706914360</v>
      </c>
      <c r="F1240" s="119">
        <v>0.13371207962124</v>
      </c>
      <c r="G1240" s="119">
        <v>0.57941899398124</v>
      </c>
      <c r="H1240" s="119">
        <v>6.2723707075173</v>
      </c>
      <c r="I1240" s="120">
        <v>999</v>
      </c>
      <c r="J1240" s="121">
        <v>0</v>
      </c>
      <c r="K1240" s="119">
        <v>0</v>
      </c>
      <c r="L1240" s="121">
        <v>0.445706914360</v>
      </c>
      <c r="M1240" s="119">
        <v>0</v>
      </c>
      <c r="N1240" s="119">
        <v>0.445706914360</v>
      </c>
      <c r="O1240" s="121">
        <v>0</v>
      </c>
      <c r="P1240" s="119">
        <v>0</v>
      </c>
      <c r="Q1240" s="119">
        <v>0</v>
      </c>
      <c r="R1240" s="119">
        <v>0</v>
      </c>
      <c r="S1240" s="119">
        <v>0</v>
      </c>
      <c r="T1240" s="119">
        <v>0</v>
      </c>
      <c r="U1240" s="121">
        <v>0</v>
      </c>
      <c r="V1240" s="119">
        <v>0</v>
      </c>
      <c r="W1240" s="119">
        <v>0</v>
      </c>
      <c r="X1240" s="119">
        <v>0</v>
      </c>
      <c r="Y1240" s="119">
        <v>0</v>
      </c>
      <c r="Z1240" s="122">
        <v>0</v>
      </c>
      <c r="AA1240" s="12"/>
    </row>
    <row r="1241" ht="12.75" customHeight="1">
      <c r="A1241" t="s" s="117">
        <v>2471</v>
      </c>
      <c r="B1241" t="s" s="123">
        <v>2383</v>
      </c>
      <c r="C1241" t="s" s="123">
        <v>2384</v>
      </c>
      <c r="D1241" t="s" s="123">
        <v>310</v>
      </c>
      <c r="E1241" s="124">
        <v>0.391607108260</v>
      </c>
      <c r="F1241" s="124">
        <v>0.11748213714632</v>
      </c>
      <c r="G1241" s="124">
        <v>0.5090892454063209</v>
      </c>
      <c r="H1241" s="124">
        <v>6.2723707075173</v>
      </c>
      <c r="I1241" s="125">
        <v>999</v>
      </c>
      <c r="J1241" s="121">
        <v>0</v>
      </c>
      <c r="K1241" s="124">
        <v>0</v>
      </c>
      <c r="L1241" s="121">
        <v>0.391607108260</v>
      </c>
      <c r="M1241" s="124">
        <v>0</v>
      </c>
      <c r="N1241" s="124">
        <v>0.391607108260</v>
      </c>
      <c r="O1241" s="121">
        <v>0</v>
      </c>
      <c r="P1241" s="124">
        <v>0</v>
      </c>
      <c r="Q1241" s="124">
        <v>0</v>
      </c>
      <c r="R1241" s="124">
        <v>0</v>
      </c>
      <c r="S1241" s="124">
        <v>0</v>
      </c>
      <c r="T1241" s="124">
        <v>0</v>
      </c>
      <c r="U1241" s="121">
        <v>0</v>
      </c>
      <c r="V1241" s="124">
        <v>0</v>
      </c>
      <c r="W1241" s="124">
        <v>0</v>
      </c>
      <c r="X1241" s="124">
        <v>0</v>
      </c>
      <c r="Y1241" s="124">
        <v>0</v>
      </c>
      <c r="Z1241" s="126">
        <v>0</v>
      </c>
      <c r="AA1241" s="12"/>
    </row>
    <row r="1242" ht="12.75" customHeight="1">
      <c r="A1242" t="s" s="117">
        <v>2472</v>
      </c>
      <c r="B1242" t="s" s="118">
        <v>2383</v>
      </c>
      <c r="C1242" t="s" s="118">
        <v>2384</v>
      </c>
      <c r="D1242" t="s" s="118">
        <v>310</v>
      </c>
      <c r="E1242" s="119">
        <v>0.418272866060</v>
      </c>
      <c r="F1242" s="119">
        <v>0.125481864804201</v>
      </c>
      <c r="G1242" s="119">
        <v>0.543754730864201</v>
      </c>
      <c r="H1242" s="119">
        <v>6.2723707075173</v>
      </c>
      <c r="I1242" s="120">
        <v>999</v>
      </c>
      <c r="J1242" s="121">
        <v>0</v>
      </c>
      <c r="K1242" s="119">
        <v>0</v>
      </c>
      <c r="L1242" s="121">
        <v>0.418272866060</v>
      </c>
      <c r="M1242" s="119">
        <v>0</v>
      </c>
      <c r="N1242" s="119">
        <v>0.418272866060</v>
      </c>
      <c r="O1242" s="121">
        <v>0</v>
      </c>
      <c r="P1242" s="119">
        <v>0</v>
      </c>
      <c r="Q1242" s="119">
        <v>0</v>
      </c>
      <c r="R1242" s="119">
        <v>0</v>
      </c>
      <c r="S1242" s="119">
        <v>0</v>
      </c>
      <c r="T1242" s="119">
        <v>0</v>
      </c>
      <c r="U1242" s="121">
        <v>0</v>
      </c>
      <c r="V1242" s="119">
        <v>0</v>
      </c>
      <c r="W1242" s="119">
        <v>0</v>
      </c>
      <c r="X1242" s="119">
        <v>0</v>
      </c>
      <c r="Y1242" s="119">
        <v>0</v>
      </c>
      <c r="Z1242" s="122">
        <v>0</v>
      </c>
      <c r="AA1242" s="12"/>
    </row>
    <row r="1243" ht="12.75" customHeight="1">
      <c r="A1243" t="s" s="117">
        <v>2473</v>
      </c>
      <c r="B1243" t="s" s="123">
        <v>2474</v>
      </c>
      <c r="C1243" t="s" s="123">
        <v>1183</v>
      </c>
      <c r="D1243" t="s" s="123">
        <v>310</v>
      </c>
      <c r="E1243" s="124">
        <v>0.067361917410</v>
      </c>
      <c r="F1243" s="124">
        <v>0.0202085760260166</v>
      </c>
      <c r="G1243" s="124">
        <v>0.0875704934360166</v>
      </c>
      <c r="H1243" s="124">
        <v>0.8216101605341199</v>
      </c>
      <c r="I1243" s="125">
        <v>999</v>
      </c>
      <c r="J1243" s="121">
        <v>0</v>
      </c>
      <c r="K1243" s="124">
        <v>0</v>
      </c>
      <c r="L1243" s="121">
        <v>0.067361917410</v>
      </c>
      <c r="M1243" s="124">
        <v>0</v>
      </c>
      <c r="N1243" s="124">
        <v>0.067361917410</v>
      </c>
      <c r="O1243" s="121">
        <v>0</v>
      </c>
      <c r="P1243" s="124">
        <v>0</v>
      </c>
      <c r="Q1243" s="124">
        <v>0</v>
      </c>
      <c r="R1243" s="124">
        <v>0</v>
      </c>
      <c r="S1243" s="124">
        <v>0</v>
      </c>
      <c r="T1243" s="124">
        <v>0</v>
      </c>
      <c r="U1243" s="121">
        <v>0</v>
      </c>
      <c r="V1243" s="124">
        <v>0</v>
      </c>
      <c r="W1243" s="124">
        <v>0</v>
      </c>
      <c r="X1243" s="124">
        <v>0</v>
      </c>
      <c r="Y1243" s="124">
        <v>0</v>
      </c>
      <c r="Z1243" s="126">
        <v>0</v>
      </c>
      <c r="AA1243" s="12"/>
    </row>
    <row r="1244" ht="12.75" customHeight="1">
      <c r="A1244" t="s" s="117">
        <v>2475</v>
      </c>
      <c r="B1244" t="s" s="118">
        <v>2474</v>
      </c>
      <c r="C1244" t="s" s="118">
        <v>1183</v>
      </c>
      <c r="D1244" t="s" s="118">
        <v>310</v>
      </c>
      <c r="E1244" s="119">
        <v>0.048011501050</v>
      </c>
      <c r="F1244" s="119">
        <v>0.0144034508873417</v>
      </c>
      <c r="G1244" s="119">
        <v>0.0624149519373417</v>
      </c>
      <c r="H1244" s="119">
        <v>0.230960446117895</v>
      </c>
      <c r="I1244" s="120">
        <v>999</v>
      </c>
      <c r="J1244" s="121">
        <v>0</v>
      </c>
      <c r="K1244" s="119">
        <v>0</v>
      </c>
      <c r="L1244" s="121">
        <v>0.048011501050</v>
      </c>
      <c r="M1244" s="119">
        <v>0</v>
      </c>
      <c r="N1244" s="119">
        <v>0.048011501050</v>
      </c>
      <c r="O1244" s="121">
        <v>0</v>
      </c>
      <c r="P1244" s="119">
        <v>0</v>
      </c>
      <c r="Q1244" s="119">
        <v>0</v>
      </c>
      <c r="R1244" s="119">
        <v>0</v>
      </c>
      <c r="S1244" s="119">
        <v>0</v>
      </c>
      <c r="T1244" s="119">
        <v>0</v>
      </c>
      <c r="U1244" s="121">
        <v>0</v>
      </c>
      <c r="V1244" s="119">
        <v>0</v>
      </c>
      <c r="W1244" s="119">
        <v>0</v>
      </c>
      <c r="X1244" s="119">
        <v>0</v>
      </c>
      <c r="Y1244" s="119">
        <v>0</v>
      </c>
      <c r="Z1244" s="122">
        <v>0</v>
      </c>
      <c r="AA1244" s="12"/>
    </row>
    <row r="1245" ht="12.75" customHeight="1">
      <c r="A1245" t="s" s="117">
        <v>2476</v>
      </c>
      <c r="B1245" t="s" s="123">
        <v>2477</v>
      </c>
      <c r="C1245" t="s" s="123">
        <v>773</v>
      </c>
      <c r="D1245" t="s" s="123">
        <v>310</v>
      </c>
      <c r="E1245" s="124">
        <v>0.021066642950</v>
      </c>
      <c r="F1245" s="124">
        <v>0.00631999313613395</v>
      </c>
      <c r="G1245" s="124">
        <v>0.0273866360861339</v>
      </c>
      <c r="H1245" s="124">
        <v>0.268738732464319</v>
      </c>
      <c r="I1245" s="125">
        <v>999</v>
      </c>
      <c r="J1245" s="121">
        <v>0</v>
      </c>
      <c r="K1245" s="124">
        <v>0</v>
      </c>
      <c r="L1245" s="121">
        <v>0.021066642950</v>
      </c>
      <c r="M1245" s="124">
        <v>0</v>
      </c>
      <c r="N1245" s="124">
        <v>0.021066642950</v>
      </c>
      <c r="O1245" s="121">
        <v>0</v>
      </c>
      <c r="P1245" s="124">
        <v>0</v>
      </c>
      <c r="Q1245" s="124">
        <v>0</v>
      </c>
      <c r="R1245" s="124">
        <v>0</v>
      </c>
      <c r="S1245" s="124">
        <v>0</v>
      </c>
      <c r="T1245" s="124">
        <v>0</v>
      </c>
      <c r="U1245" s="121">
        <v>0</v>
      </c>
      <c r="V1245" s="124">
        <v>0</v>
      </c>
      <c r="W1245" s="124">
        <v>0</v>
      </c>
      <c r="X1245" s="124">
        <v>0</v>
      </c>
      <c r="Y1245" s="124">
        <v>0</v>
      </c>
      <c r="Z1245" s="126">
        <v>0</v>
      </c>
      <c r="AA1245" s="12"/>
    </row>
    <row r="1246" ht="12.75" customHeight="1">
      <c r="A1246" t="s" s="117">
        <v>2478</v>
      </c>
      <c r="B1246" t="s" s="118">
        <v>2477</v>
      </c>
      <c r="C1246" t="s" s="118">
        <v>773</v>
      </c>
      <c r="D1246" t="s" s="118">
        <v>310</v>
      </c>
      <c r="E1246" s="119">
        <v>0.0149089316</v>
      </c>
      <c r="F1246" s="119">
        <v>0.00447267965772831</v>
      </c>
      <c r="G1246" s="119">
        <v>0.0193816112577283</v>
      </c>
      <c r="H1246" s="119">
        <v>0.0807300007402897</v>
      </c>
      <c r="I1246" s="120">
        <v>999</v>
      </c>
      <c r="J1246" s="121">
        <v>0</v>
      </c>
      <c r="K1246" s="119">
        <v>0</v>
      </c>
      <c r="L1246" s="121">
        <v>0.0149089316</v>
      </c>
      <c r="M1246" s="119">
        <v>0</v>
      </c>
      <c r="N1246" s="119">
        <v>0.0149089316</v>
      </c>
      <c r="O1246" s="121">
        <v>0</v>
      </c>
      <c r="P1246" s="119">
        <v>0</v>
      </c>
      <c r="Q1246" s="119">
        <v>0</v>
      </c>
      <c r="R1246" s="119">
        <v>0</v>
      </c>
      <c r="S1246" s="119">
        <v>0</v>
      </c>
      <c r="T1246" s="119">
        <v>0</v>
      </c>
      <c r="U1246" s="121">
        <v>0</v>
      </c>
      <c r="V1246" s="119">
        <v>0</v>
      </c>
      <c r="W1246" s="119">
        <v>0</v>
      </c>
      <c r="X1246" s="119">
        <v>0</v>
      </c>
      <c r="Y1246" s="119">
        <v>0</v>
      </c>
      <c r="Z1246" s="122">
        <v>0</v>
      </c>
      <c r="AA1246" s="12"/>
    </row>
    <row r="1247" ht="12.75" customHeight="1">
      <c r="A1247" t="s" s="117">
        <v>2479</v>
      </c>
      <c r="B1247" t="s" s="123">
        <v>2477</v>
      </c>
      <c r="C1247" t="s" s="123">
        <v>773</v>
      </c>
      <c r="D1247" t="s" s="123">
        <v>310</v>
      </c>
      <c r="E1247" s="124">
        <v>0.013068827140</v>
      </c>
      <c r="F1247" s="124">
        <v>0.00392064829779256</v>
      </c>
      <c r="G1247" s="124">
        <v>0.0169894754377926</v>
      </c>
      <c r="H1247" s="124">
        <v>0.168530480545415</v>
      </c>
      <c r="I1247" s="125">
        <v>999</v>
      </c>
      <c r="J1247" s="121">
        <v>0</v>
      </c>
      <c r="K1247" s="124">
        <v>0</v>
      </c>
      <c r="L1247" s="121">
        <v>0.013068827140</v>
      </c>
      <c r="M1247" s="124">
        <v>0</v>
      </c>
      <c r="N1247" s="124">
        <v>0.013068827140</v>
      </c>
      <c r="O1247" s="121">
        <v>0</v>
      </c>
      <c r="P1247" s="124">
        <v>0</v>
      </c>
      <c r="Q1247" s="124">
        <v>0</v>
      </c>
      <c r="R1247" s="124">
        <v>0</v>
      </c>
      <c r="S1247" s="124">
        <v>0</v>
      </c>
      <c r="T1247" s="124">
        <v>0</v>
      </c>
      <c r="U1247" s="121">
        <v>0</v>
      </c>
      <c r="V1247" s="124">
        <v>0</v>
      </c>
      <c r="W1247" s="124">
        <v>0</v>
      </c>
      <c r="X1247" s="124">
        <v>0</v>
      </c>
      <c r="Y1247" s="124">
        <v>0</v>
      </c>
      <c r="Z1247" s="126">
        <v>0</v>
      </c>
      <c r="AA1247" s="12"/>
    </row>
    <row r="1248" ht="12.75" customHeight="1">
      <c r="A1248" t="s" s="117">
        <v>2480</v>
      </c>
      <c r="B1248" t="s" s="118">
        <v>2477</v>
      </c>
      <c r="C1248" t="s" s="118">
        <v>773</v>
      </c>
      <c r="D1248" t="s" s="118">
        <v>310</v>
      </c>
      <c r="E1248" s="119">
        <v>0.009214382360</v>
      </c>
      <c r="F1248" s="119">
        <v>0.002764314817844</v>
      </c>
      <c r="G1248" s="119">
        <v>0.011978697177844</v>
      </c>
      <c r="H1248" s="119">
        <v>0.0509600004673004</v>
      </c>
      <c r="I1248" s="120">
        <v>999</v>
      </c>
      <c r="J1248" s="121">
        <v>0</v>
      </c>
      <c r="K1248" s="119">
        <v>0</v>
      </c>
      <c r="L1248" s="121">
        <v>0.009214382360</v>
      </c>
      <c r="M1248" s="119">
        <v>0</v>
      </c>
      <c r="N1248" s="119">
        <v>0.009214382360</v>
      </c>
      <c r="O1248" s="121">
        <v>0</v>
      </c>
      <c r="P1248" s="119">
        <v>0</v>
      </c>
      <c r="Q1248" s="119">
        <v>0</v>
      </c>
      <c r="R1248" s="119">
        <v>0</v>
      </c>
      <c r="S1248" s="119">
        <v>0</v>
      </c>
      <c r="T1248" s="119">
        <v>0</v>
      </c>
      <c r="U1248" s="121">
        <v>0</v>
      </c>
      <c r="V1248" s="119">
        <v>0</v>
      </c>
      <c r="W1248" s="119">
        <v>0</v>
      </c>
      <c r="X1248" s="119">
        <v>0</v>
      </c>
      <c r="Y1248" s="119">
        <v>0</v>
      </c>
      <c r="Z1248" s="122">
        <v>0</v>
      </c>
      <c r="AA1248" s="12"/>
    </row>
    <row r="1249" ht="12.75" customHeight="1">
      <c r="A1249" t="s" s="117">
        <v>2481</v>
      </c>
      <c r="B1249" t="s" s="123">
        <v>2477</v>
      </c>
      <c r="C1249" t="s" s="123">
        <v>773</v>
      </c>
      <c r="D1249" t="s" s="123">
        <v>310</v>
      </c>
      <c r="E1249" s="124">
        <v>0.016900351890</v>
      </c>
      <c r="F1249" s="124">
        <v>0.00507010576846789</v>
      </c>
      <c r="G1249" s="124">
        <v>0.0219704576584679</v>
      </c>
      <c r="H1249" s="124">
        <v>0.21584097797925</v>
      </c>
      <c r="I1249" s="125">
        <v>999</v>
      </c>
      <c r="J1249" s="121">
        <v>0</v>
      </c>
      <c r="K1249" s="124">
        <v>0</v>
      </c>
      <c r="L1249" s="121">
        <v>0.016900351890</v>
      </c>
      <c r="M1249" s="124">
        <v>0</v>
      </c>
      <c r="N1249" s="124">
        <v>0.016900351890</v>
      </c>
      <c r="O1249" s="121">
        <v>0</v>
      </c>
      <c r="P1249" s="124">
        <v>0</v>
      </c>
      <c r="Q1249" s="124">
        <v>0</v>
      </c>
      <c r="R1249" s="124">
        <v>0</v>
      </c>
      <c r="S1249" s="124">
        <v>0</v>
      </c>
      <c r="T1249" s="124">
        <v>0</v>
      </c>
      <c r="U1249" s="121">
        <v>0</v>
      </c>
      <c r="V1249" s="124">
        <v>0</v>
      </c>
      <c r="W1249" s="124">
        <v>0</v>
      </c>
      <c r="X1249" s="124">
        <v>0</v>
      </c>
      <c r="Y1249" s="124">
        <v>0</v>
      </c>
      <c r="Z1249" s="126">
        <v>0</v>
      </c>
      <c r="AA1249" s="12"/>
    </row>
    <row r="1250" ht="12.75" customHeight="1">
      <c r="A1250" t="s" s="117">
        <v>2482</v>
      </c>
      <c r="B1250" t="s" s="118">
        <v>2477</v>
      </c>
      <c r="C1250" t="s" s="118">
        <v>773</v>
      </c>
      <c r="D1250" t="s" s="118">
        <v>310</v>
      </c>
      <c r="E1250" s="119">
        <v>0.011974501230</v>
      </c>
      <c r="F1250" s="119">
        <v>0.00359235051174718</v>
      </c>
      <c r="G1250" s="119">
        <v>0.0155668517417472</v>
      </c>
      <c r="H1250" s="119">
        <v>0.0653900005996227</v>
      </c>
      <c r="I1250" s="120">
        <v>999</v>
      </c>
      <c r="J1250" s="121">
        <v>0</v>
      </c>
      <c r="K1250" s="119">
        <v>0</v>
      </c>
      <c r="L1250" s="121">
        <v>0.011974501230</v>
      </c>
      <c r="M1250" s="119">
        <v>0</v>
      </c>
      <c r="N1250" s="119">
        <v>0.011974501230</v>
      </c>
      <c r="O1250" s="121">
        <v>0</v>
      </c>
      <c r="P1250" s="119">
        <v>0</v>
      </c>
      <c r="Q1250" s="119">
        <v>0</v>
      </c>
      <c r="R1250" s="119">
        <v>0</v>
      </c>
      <c r="S1250" s="119">
        <v>0</v>
      </c>
      <c r="T1250" s="119">
        <v>0</v>
      </c>
      <c r="U1250" s="121">
        <v>0</v>
      </c>
      <c r="V1250" s="119">
        <v>0</v>
      </c>
      <c r="W1250" s="119">
        <v>0</v>
      </c>
      <c r="X1250" s="119">
        <v>0</v>
      </c>
      <c r="Y1250" s="119">
        <v>0</v>
      </c>
      <c r="Z1250" s="122">
        <v>0</v>
      </c>
      <c r="AA1250" s="12"/>
    </row>
    <row r="1251" ht="12.75" customHeight="1">
      <c r="A1251" t="s" s="117">
        <v>2483</v>
      </c>
      <c r="B1251" t="s" s="123">
        <v>2477</v>
      </c>
      <c r="C1251" t="s" s="123">
        <v>773</v>
      </c>
      <c r="D1251" t="s" s="123">
        <v>310</v>
      </c>
      <c r="E1251" s="124">
        <v>0.0822014838</v>
      </c>
      <c r="F1251" s="124">
        <v>0.0246604461199181</v>
      </c>
      <c r="G1251" s="124">
        <v>0.106861929919918</v>
      </c>
      <c r="H1251" s="124">
        <v>1.33926040228094</v>
      </c>
      <c r="I1251" s="125">
        <v>999</v>
      </c>
      <c r="J1251" s="121">
        <v>0</v>
      </c>
      <c r="K1251" s="124">
        <v>0</v>
      </c>
      <c r="L1251" s="121">
        <v>0.0822014838</v>
      </c>
      <c r="M1251" s="124">
        <v>0</v>
      </c>
      <c r="N1251" s="124">
        <v>0.0822014838</v>
      </c>
      <c r="O1251" s="121">
        <v>0</v>
      </c>
      <c r="P1251" s="124">
        <v>0</v>
      </c>
      <c r="Q1251" s="124">
        <v>0</v>
      </c>
      <c r="R1251" s="124">
        <v>0</v>
      </c>
      <c r="S1251" s="124">
        <v>0</v>
      </c>
      <c r="T1251" s="124">
        <v>0</v>
      </c>
      <c r="U1251" s="121">
        <v>0</v>
      </c>
      <c r="V1251" s="124">
        <v>0</v>
      </c>
      <c r="W1251" s="124">
        <v>0</v>
      </c>
      <c r="X1251" s="124">
        <v>0</v>
      </c>
      <c r="Y1251" s="124">
        <v>0</v>
      </c>
      <c r="Z1251" s="126">
        <v>0</v>
      </c>
      <c r="AA1251" s="12"/>
    </row>
    <row r="1252" ht="12.75" customHeight="1">
      <c r="A1252" t="s" s="117">
        <v>2484</v>
      </c>
      <c r="B1252" t="s" s="118">
        <v>2477</v>
      </c>
      <c r="C1252" t="s" s="118">
        <v>773</v>
      </c>
      <c r="D1252" t="s" s="118">
        <v>310</v>
      </c>
      <c r="E1252" s="119">
        <v>0.0464435715</v>
      </c>
      <c r="F1252" s="119">
        <v>0.0139330720036505</v>
      </c>
      <c r="G1252" s="119">
        <v>0.0603766435036505</v>
      </c>
      <c r="H1252" s="119">
        <v>0.248443483278213</v>
      </c>
      <c r="I1252" s="120">
        <v>999</v>
      </c>
      <c r="J1252" s="121">
        <v>0</v>
      </c>
      <c r="K1252" s="119">
        <v>0</v>
      </c>
      <c r="L1252" s="121">
        <v>0.0464435715</v>
      </c>
      <c r="M1252" s="119">
        <v>0</v>
      </c>
      <c r="N1252" s="119">
        <v>0.0464435715</v>
      </c>
      <c r="O1252" s="121">
        <v>0</v>
      </c>
      <c r="P1252" s="119">
        <v>0</v>
      </c>
      <c r="Q1252" s="119">
        <v>0</v>
      </c>
      <c r="R1252" s="119">
        <v>0</v>
      </c>
      <c r="S1252" s="119">
        <v>0</v>
      </c>
      <c r="T1252" s="119">
        <v>0</v>
      </c>
      <c r="U1252" s="121">
        <v>0</v>
      </c>
      <c r="V1252" s="119">
        <v>0</v>
      </c>
      <c r="W1252" s="119">
        <v>0</v>
      </c>
      <c r="X1252" s="119">
        <v>0</v>
      </c>
      <c r="Y1252" s="119">
        <v>0</v>
      </c>
      <c r="Z1252" s="122">
        <v>0</v>
      </c>
      <c r="AA1252" s="12"/>
    </row>
    <row r="1253" ht="12.75" customHeight="1">
      <c r="A1253" t="s" s="117">
        <v>2485</v>
      </c>
      <c r="B1253" t="s" s="123">
        <v>2477</v>
      </c>
      <c r="C1253" t="s" s="123">
        <v>773</v>
      </c>
      <c r="D1253" t="s" s="123">
        <v>310</v>
      </c>
      <c r="E1253" s="124">
        <v>0.033000664860</v>
      </c>
      <c r="F1253" s="124">
        <v>0.00990019985139858</v>
      </c>
      <c r="G1253" s="124">
        <v>0.0429008647113986</v>
      </c>
      <c r="H1253" s="124">
        <v>0.500483247589404</v>
      </c>
      <c r="I1253" s="125">
        <v>999</v>
      </c>
      <c r="J1253" s="121">
        <v>0</v>
      </c>
      <c r="K1253" s="124">
        <v>0</v>
      </c>
      <c r="L1253" s="121">
        <v>0.033000664860</v>
      </c>
      <c r="M1253" s="124">
        <v>0</v>
      </c>
      <c r="N1253" s="124">
        <v>0.033000664860</v>
      </c>
      <c r="O1253" s="121">
        <v>0</v>
      </c>
      <c r="P1253" s="124">
        <v>0</v>
      </c>
      <c r="Q1253" s="124">
        <v>0</v>
      </c>
      <c r="R1253" s="124">
        <v>0</v>
      </c>
      <c r="S1253" s="124">
        <v>0</v>
      </c>
      <c r="T1253" s="124">
        <v>0</v>
      </c>
      <c r="U1253" s="121">
        <v>0</v>
      </c>
      <c r="V1253" s="124">
        <v>0</v>
      </c>
      <c r="W1253" s="124">
        <v>0</v>
      </c>
      <c r="X1253" s="124">
        <v>0</v>
      </c>
      <c r="Y1253" s="124">
        <v>0</v>
      </c>
      <c r="Z1253" s="126">
        <v>0</v>
      </c>
      <c r="AA1253" s="12"/>
    </row>
    <row r="1254" ht="12.75" customHeight="1">
      <c r="A1254" t="s" s="117">
        <v>2486</v>
      </c>
      <c r="B1254" t="s" s="118">
        <v>2477</v>
      </c>
      <c r="C1254" t="s" s="118">
        <v>773</v>
      </c>
      <c r="D1254" t="s" s="118">
        <v>310</v>
      </c>
      <c r="E1254" s="119">
        <v>0.031208386750</v>
      </c>
      <c r="F1254" s="119">
        <v>0.00936251639703297</v>
      </c>
      <c r="G1254" s="119">
        <v>0.040570903147033</v>
      </c>
      <c r="H1254" s="119">
        <v>0.445892776088812</v>
      </c>
      <c r="I1254" s="120">
        <v>999</v>
      </c>
      <c r="J1254" s="121">
        <v>0</v>
      </c>
      <c r="K1254" s="119">
        <v>0</v>
      </c>
      <c r="L1254" s="121">
        <v>0.031208386750</v>
      </c>
      <c r="M1254" s="119">
        <v>0</v>
      </c>
      <c r="N1254" s="119">
        <v>0.031208386750</v>
      </c>
      <c r="O1254" s="121">
        <v>0</v>
      </c>
      <c r="P1254" s="119">
        <v>0</v>
      </c>
      <c r="Q1254" s="119">
        <v>0</v>
      </c>
      <c r="R1254" s="119">
        <v>0</v>
      </c>
      <c r="S1254" s="119">
        <v>0</v>
      </c>
      <c r="T1254" s="119">
        <v>0</v>
      </c>
      <c r="U1254" s="121">
        <v>0</v>
      </c>
      <c r="V1254" s="119">
        <v>0</v>
      </c>
      <c r="W1254" s="119">
        <v>0</v>
      </c>
      <c r="X1254" s="119">
        <v>0</v>
      </c>
      <c r="Y1254" s="119">
        <v>0</v>
      </c>
      <c r="Z1254" s="122">
        <v>0</v>
      </c>
      <c r="AA1254" s="12"/>
    </row>
    <row r="1255" ht="12.75" customHeight="1">
      <c r="A1255" t="s" s="117">
        <v>2487</v>
      </c>
      <c r="B1255" t="s" s="123">
        <v>2477</v>
      </c>
      <c r="C1255" t="s" s="123">
        <v>773</v>
      </c>
      <c r="D1255" t="s" s="123">
        <v>310</v>
      </c>
      <c r="E1255" s="124">
        <v>0.051118896160</v>
      </c>
      <c r="F1255" s="124">
        <v>0.0153356694573847</v>
      </c>
      <c r="G1255" s="124">
        <v>0.06645456561738471</v>
      </c>
      <c r="H1255" s="124">
        <v>0.836644647671986</v>
      </c>
      <c r="I1255" s="125">
        <v>999</v>
      </c>
      <c r="J1255" s="121">
        <v>0</v>
      </c>
      <c r="K1255" s="124">
        <v>0</v>
      </c>
      <c r="L1255" s="121">
        <v>0.051118896160</v>
      </c>
      <c r="M1255" s="124">
        <v>0</v>
      </c>
      <c r="N1255" s="124">
        <v>0.051118896160</v>
      </c>
      <c r="O1255" s="121">
        <v>0</v>
      </c>
      <c r="P1255" s="124">
        <v>0</v>
      </c>
      <c r="Q1255" s="124">
        <v>0</v>
      </c>
      <c r="R1255" s="124">
        <v>0</v>
      </c>
      <c r="S1255" s="124">
        <v>0</v>
      </c>
      <c r="T1255" s="124">
        <v>0</v>
      </c>
      <c r="U1255" s="121">
        <v>0</v>
      </c>
      <c r="V1255" s="124">
        <v>0</v>
      </c>
      <c r="W1255" s="124">
        <v>0</v>
      </c>
      <c r="X1255" s="124">
        <v>0</v>
      </c>
      <c r="Y1255" s="124">
        <v>0</v>
      </c>
      <c r="Z1255" s="126">
        <v>0</v>
      </c>
      <c r="AA1255" s="12"/>
    </row>
    <row r="1256" ht="12.75" customHeight="1">
      <c r="A1256" t="s" s="117">
        <v>2488</v>
      </c>
      <c r="B1256" t="s" s="118">
        <v>2477</v>
      </c>
      <c r="C1256" t="s" s="118">
        <v>773</v>
      </c>
      <c r="D1256" t="s" s="118">
        <v>310</v>
      </c>
      <c r="E1256" s="119">
        <v>0.028775552960</v>
      </c>
      <c r="F1256" s="119">
        <v>0.00863266623103132</v>
      </c>
      <c r="G1256" s="119">
        <v>0.0374082191910313</v>
      </c>
      <c r="H1256" s="119">
        <v>0.154884107420279</v>
      </c>
      <c r="I1256" s="120">
        <v>999</v>
      </c>
      <c r="J1256" s="121">
        <v>0</v>
      </c>
      <c r="K1256" s="119">
        <v>0</v>
      </c>
      <c r="L1256" s="121">
        <v>0.028775552960</v>
      </c>
      <c r="M1256" s="119">
        <v>0</v>
      </c>
      <c r="N1256" s="119">
        <v>0.028775552960</v>
      </c>
      <c r="O1256" s="121">
        <v>0</v>
      </c>
      <c r="P1256" s="119">
        <v>0</v>
      </c>
      <c r="Q1256" s="119">
        <v>0</v>
      </c>
      <c r="R1256" s="119">
        <v>0</v>
      </c>
      <c r="S1256" s="119">
        <v>0</v>
      </c>
      <c r="T1256" s="119">
        <v>0</v>
      </c>
      <c r="U1256" s="121">
        <v>0</v>
      </c>
      <c r="V1256" s="119">
        <v>0</v>
      </c>
      <c r="W1256" s="119">
        <v>0</v>
      </c>
      <c r="X1256" s="119">
        <v>0</v>
      </c>
      <c r="Y1256" s="119">
        <v>0</v>
      </c>
      <c r="Z1256" s="122">
        <v>0</v>
      </c>
      <c r="AA1256" s="12"/>
    </row>
    <row r="1257" ht="12.75" customHeight="1">
      <c r="A1257" t="s" s="117">
        <v>2489</v>
      </c>
      <c r="B1257" t="s" s="123">
        <v>2477</v>
      </c>
      <c r="C1257" t="s" s="123">
        <v>773</v>
      </c>
      <c r="D1257" t="s" s="123">
        <v>310</v>
      </c>
      <c r="E1257" s="124">
        <v>0.020363903570</v>
      </c>
      <c r="F1257" s="124">
        <v>0.00610917131375665</v>
      </c>
      <c r="G1257" s="124">
        <v>0.0264730748837566</v>
      </c>
      <c r="H1257" s="124">
        <v>0.312408956864773</v>
      </c>
      <c r="I1257" s="125">
        <v>999</v>
      </c>
      <c r="J1257" s="121">
        <v>0</v>
      </c>
      <c r="K1257" s="124">
        <v>0</v>
      </c>
      <c r="L1257" s="121">
        <v>0.020363903570</v>
      </c>
      <c r="M1257" s="124">
        <v>0</v>
      </c>
      <c r="N1257" s="124">
        <v>0.020363903570</v>
      </c>
      <c r="O1257" s="121">
        <v>0</v>
      </c>
      <c r="P1257" s="124">
        <v>0</v>
      </c>
      <c r="Q1257" s="124">
        <v>0</v>
      </c>
      <c r="R1257" s="124">
        <v>0</v>
      </c>
      <c r="S1257" s="124">
        <v>0</v>
      </c>
      <c r="T1257" s="124">
        <v>0</v>
      </c>
      <c r="U1257" s="121">
        <v>0</v>
      </c>
      <c r="V1257" s="124">
        <v>0</v>
      </c>
      <c r="W1257" s="124">
        <v>0</v>
      </c>
      <c r="X1257" s="124">
        <v>0</v>
      </c>
      <c r="Y1257" s="124">
        <v>0</v>
      </c>
      <c r="Z1257" s="126">
        <v>0</v>
      </c>
      <c r="AA1257" s="12"/>
    </row>
    <row r="1258" ht="12.75" customHeight="1">
      <c r="A1258" t="s" s="117">
        <v>2490</v>
      </c>
      <c r="B1258" t="s" s="118">
        <v>2477</v>
      </c>
      <c r="C1258" t="s" s="118">
        <v>773</v>
      </c>
      <c r="D1258" t="s" s="118">
        <v>310</v>
      </c>
      <c r="E1258" s="119">
        <v>0.019244052460</v>
      </c>
      <c r="F1258" s="119">
        <v>0.00577321596740698</v>
      </c>
      <c r="G1258" s="119">
        <v>0.025017268427407</v>
      </c>
      <c r="H1258" s="119">
        <v>0.278289910551903</v>
      </c>
      <c r="I1258" s="120">
        <v>999</v>
      </c>
      <c r="J1258" s="121">
        <v>0</v>
      </c>
      <c r="K1258" s="119">
        <v>0</v>
      </c>
      <c r="L1258" s="121">
        <v>0.019244052460</v>
      </c>
      <c r="M1258" s="119">
        <v>0</v>
      </c>
      <c r="N1258" s="119">
        <v>0.019244052460</v>
      </c>
      <c r="O1258" s="121">
        <v>0</v>
      </c>
      <c r="P1258" s="119">
        <v>0</v>
      </c>
      <c r="Q1258" s="119">
        <v>0</v>
      </c>
      <c r="R1258" s="119">
        <v>0</v>
      </c>
      <c r="S1258" s="119">
        <v>0</v>
      </c>
      <c r="T1258" s="119">
        <v>0</v>
      </c>
      <c r="U1258" s="121">
        <v>0</v>
      </c>
      <c r="V1258" s="119">
        <v>0</v>
      </c>
      <c r="W1258" s="119">
        <v>0</v>
      </c>
      <c r="X1258" s="119">
        <v>0</v>
      </c>
      <c r="Y1258" s="119">
        <v>0</v>
      </c>
      <c r="Z1258" s="122">
        <v>0</v>
      </c>
      <c r="AA1258" s="12"/>
    </row>
    <row r="1259" ht="12.75" customHeight="1">
      <c r="A1259" t="s" s="117">
        <v>2491</v>
      </c>
      <c r="B1259" t="s" s="123">
        <v>2477</v>
      </c>
      <c r="C1259" t="s" s="123">
        <v>773</v>
      </c>
      <c r="D1259" t="s" s="123">
        <v>310</v>
      </c>
      <c r="E1259" s="124">
        <v>0.0657790097</v>
      </c>
      <c r="F1259" s="124">
        <v>0.0197337036941469</v>
      </c>
      <c r="G1259" s="124">
        <v>0.0855127133941469</v>
      </c>
      <c r="H1259" s="124">
        <v>1.07212636383134</v>
      </c>
      <c r="I1259" s="125">
        <v>999</v>
      </c>
      <c r="J1259" s="121">
        <v>0</v>
      </c>
      <c r="K1259" s="124">
        <v>0</v>
      </c>
      <c r="L1259" s="121">
        <v>0.0657790097</v>
      </c>
      <c r="M1259" s="124">
        <v>0</v>
      </c>
      <c r="N1259" s="124">
        <v>0.0657790097</v>
      </c>
      <c r="O1259" s="121">
        <v>0</v>
      </c>
      <c r="P1259" s="124">
        <v>0</v>
      </c>
      <c r="Q1259" s="124">
        <v>0</v>
      </c>
      <c r="R1259" s="124">
        <v>0</v>
      </c>
      <c r="S1259" s="124">
        <v>0</v>
      </c>
      <c r="T1259" s="124">
        <v>0</v>
      </c>
      <c r="U1259" s="121">
        <v>0</v>
      </c>
      <c r="V1259" s="124">
        <v>0</v>
      </c>
      <c r="W1259" s="124">
        <v>0</v>
      </c>
      <c r="X1259" s="124">
        <v>0</v>
      </c>
      <c r="Y1259" s="124">
        <v>0</v>
      </c>
      <c r="Z1259" s="126">
        <v>0</v>
      </c>
      <c r="AA1259" s="12"/>
    </row>
    <row r="1260" ht="12.75" customHeight="1">
      <c r="A1260" t="s" s="117">
        <v>2492</v>
      </c>
      <c r="B1260" t="s" s="118">
        <v>2477</v>
      </c>
      <c r="C1260" t="s" s="118">
        <v>773</v>
      </c>
      <c r="D1260" t="s" s="118">
        <v>310</v>
      </c>
      <c r="E1260" s="119">
        <v>0.037196286120</v>
      </c>
      <c r="F1260" s="119">
        <v>0.0111588862794143</v>
      </c>
      <c r="G1260" s="119">
        <v>0.0483551723994143</v>
      </c>
      <c r="H1260" s="119">
        <v>0.199472872829155</v>
      </c>
      <c r="I1260" s="120">
        <v>999</v>
      </c>
      <c r="J1260" s="121">
        <v>0</v>
      </c>
      <c r="K1260" s="119">
        <v>0</v>
      </c>
      <c r="L1260" s="121">
        <v>0.037196286120</v>
      </c>
      <c r="M1260" s="119">
        <v>0</v>
      </c>
      <c r="N1260" s="119">
        <v>0.037196286120</v>
      </c>
      <c r="O1260" s="121">
        <v>0</v>
      </c>
      <c r="P1260" s="119">
        <v>0</v>
      </c>
      <c r="Q1260" s="119">
        <v>0</v>
      </c>
      <c r="R1260" s="119">
        <v>0</v>
      </c>
      <c r="S1260" s="119">
        <v>0</v>
      </c>
      <c r="T1260" s="119">
        <v>0</v>
      </c>
      <c r="U1260" s="121">
        <v>0</v>
      </c>
      <c r="V1260" s="119">
        <v>0</v>
      </c>
      <c r="W1260" s="119">
        <v>0</v>
      </c>
      <c r="X1260" s="119">
        <v>0</v>
      </c>
      <c r="Y1260" s="119">
        <v>0</v>
      </c>
      <c r="Z1260" s="122">
        <v>0</v>
      </c>
      <c r="AA1260" s="12"/>
    </row>
    <row r="1261" ht="12.75" customHeight="1">
      <c r="A1261" t="s" s="117">
        <v>2493</v>
      </c>
      <c r="B1261" t="s" s="123">
        <v>2477</v>
      </c>
      <c r="C1261" t="s" s="123">
        <v>773</v>
      </c>
      <c r="D1261" t="s" s="123">
        <v>310</v>
      </c>
      <c r="E1261" s="124">
        <v>0.026422133610</v>
      </c>
      <c r="F1261" s="124">
        <v>0.00792664039797638</v>
      </c>
      <c r="G1261" s="124">
        <v>0.0343487740079764</v>
      </c>
      <c r="H1261" s="124">
        <v>0.401104681678108</v>
      </c>
      <c r="I1261" s="125">
        <v>999</v>
      </c>
      <c r="J1261" s="121">
        <v>0</v>
      </c>
      <c r="K1261" s="124">
        <v>0</v>
      </c>
      <c r="L1261" s="121">
        <v>0.026422133610</v>
      </c>
      <c r="M1261" s="124">
        <v>0</v>
      </c>
      <c r="N1261" s="124">
        <v>0.026422133610</v>
      </c>
      <c r="O1261" s="121">
        <v>0</v>
      </c>
      <c r="P1261" s="124">
        <v>0</v>
      </c>
      <c r="Q1261" s="124">
        <v>0</v>
      </c>
      <c r="R1261" s="124">
        <v>0</v>
      </c>
      <c r="S1261" s="124">
        <v>0</v>
      </c>
      <c r="T1261" s="124">
        <v>0</v>
      </c>
      <c r="U1261" s="121">
        <v>0</v>
      </c>
      <c r="V1261" s="124">
        <v>0</v>
      </c>
      <c r="W1261" s="124">
        <v>0</v>
      </c>
      <c r="X1261" s="124">
        <v>0</v>
      </c>
      <c r="Y1261" s="124">
        <v>0</v>
      </c>
      <c r="Z1261" s="126">
        <v>0</v>
      </c>
      <c r="AA1261" s="12"/>
    </row>
    <row r="1262" ht="12.75" customHeight="1">
      <c r="A1262" t="s" s="117">
        <v>2494</v>
      </c>
      <c r="B1262" t="s" s="118">
        <v>2477</v>
      </c>
      <c r="C1262" t="s" s="118">
        <v>773</v>
      </c>
      <c r="D1262" t="s" s="118">
        <v>310</v>
      </c>
      <c r="E1262" s="119">
        <v>0.024989655010</v>
      </c>
      <c r="F1262" s="119">
        <v>0.0074968968008999</v>
      </c>
      <c r="G1262" s="119">
        <v>0.0324865518108999</v>
      </c>
      <c r="H1262" s="119">
        <v>0.357432299277635</v>
      </c>
      <c r="I1262" s="120">
        <v>999</v>
      </c>
      <c r="J1262" s="121">
        <v>0</v>
      </c>
      <c r="K1262" s="119">
        <v>0</v>
      </c>
      <c r="L1262" s="121">
        <v>0.024989655010</v>
      </c>
      <c r="M1262" s="119">
        <v>0</v>
      </c>
      <c r="N1262" s="119">
        <v>0.024989655010</v>
      </c>
      <c r="O1262" s="121">
        <v>0</v>
      </c>
      <c r="P1262" s="119">
        <v>0</v>
      </c>
      <c r="Q1262" s="119">
        <v>0</v>
      </c>
      <c r="R1262" s="119">
        <v>0</v>
      </c>
      <c r="S1262" s="119">
        <v>0</v>
      </c>
      <c r="T1262" s="119">
        <v>0</v>
      </c>
      <c r="U1262" s="121">
        <v>0</v>
      </c>
      <c r="V1262" s="119">
        <v>0</v>
      </c>
      <c r="W1262" s="119">
        <v>0</v>
      </c>
      <c r="X1262" s="119">
        <v>0</v>
      </c>
      <c r="Y1262" s="119">
        <v>0</v>
      </c>
      <c r="Z1262" s="122">
        <v>0</v>
      </c>
      <c r="AA1262" s="12"/>
    </row>
    <row r="1263" ht="12.75" customHeight="1">
      <c r="A1263" t="s" s="117">
        <v>2495</v>
      </c>
      <c r="B1263" t="s" s="123">
        <v>2496</v>
      </c>
      <c r="C1263" t="s" s="123">
        <v>2497</v>
      </c>
      <c r="D1263" t="s" s="123">
        <v>310</v>
      </c>
      <c r="E1263" s="124">
        <v>0.006047788360</v>
      </c>
      <c r="F1263" s="124">
        <v>0.00181433658009526</v>
      </c>
      <c r="G1263" s="124">
        <v>0.00786212494009526</v>
      </c>
      <c r="H1263" s="124">
        <v>0.0868580733964838</v>
      </c>
      <c r="I1263" s="125">
        <v>999</v>
      </c>
      <c r="J1263" s="121">
        <v>0</v>
      </c>
      <c r="K1263" s="124">
        <v>0</v>
      </c>
      <c r="L1263" s="121">
        <v>0.006047788360</v>
      </c>
      <c r="M1263" s="124">
        <v>0</v>
      </c>
      <c r="N1263" s="124">
        <v>0.006047788360</v>
      </c>
      <c r="O1263" s="121">
        <v>0</v>
      </c>
      <c r="P1263" s="124">
        <v>0</v>
      </c>
      <c r="Q1263" s="124">
        <v>0</v>
      </c>
      <c r="R1263" s="124">
        <v>0</v>
      </c>
      <c r="S1263" s="124">
        <v>0</v>
      </c>
      <c r="T1263" s="124">
        <v>0</v>
      </c>
      <c r="U1263" s="121">
        <v>0</v>
      </c>
      <c r="V1263" s="124">
        <v>0</v>
      </c>
      <c r="W1263" s="124">
        <v>0</v>
      </c>
      <c r="X1263" s="124">
        <v>0</v>
      </c>
      <c r="Y1263" s="124">
        <v>0</v>
      </c>
      <c r="Z1263" s="126">
        <v>0</v>
      </c>
      <c r="AA1263" s="12"/>
    </row>
    <row r="1264" ht="12.75" customHeight="1">
      <c r="A1264" t="s" s="117">
        <v>2498</v>
      </c>
      <c r="B1264" t="s" s="118">
        <v>2496</v>
      </c>
      <c r="C1264" t="s" s="118">
        <v>2497</v>
      </c>
      <c r="D1264" t="s" s="118">
        <v>310</v>
      </c>
      <c r="E1264" s="119">
        <v>0.004169338130</v>
      </c>
      <c r="F1264" s="119">
        <v>0.00125080148870238</v>
      </c>
      <c r="G1264" s="119">
        <v>0.00542013961870238</v>
      </c>
      <c r="H1264" s="119">
        <v>0.0295134413706366</v>
      </c>
      <c r="I1264" s="120">
        <v>999</v>
      </c>
      <c r="J1264" s="121">
        <v>0</v>
      </c>
      <c r="K1264" s="119">
        <v>0</v>
      </c>
      <c r="L1264" s="121">
        <v>0.004169338130</v>
      </c>
      <c r="M1264" s="119">
        <v>0</v>
      </c>
      <c r="N1264" s="119">
        <v>0.004169338130</v>
      </c>
      <c r="O1264" s="121">
        <v>0</v>
      </c>
      <c r="P1264" s="119">
        <v>0</v>
      </c>
      <c r="Q1264" s="119">
        <v>0</v>
      </c>
      <c r="R1264" s="119">
        <v>0</v>
      </c>
      <c r="S1264" s="119">
        <v>0</v>
      </c>
      <c r="T1264" s="119">
        <v>0</v>
      </c>
      <c r="U1264" s="121">
        <v>0</v>
      </c>
      <c r="V1264" s="119">
        <v>0</v>
      </c>
      <c r="W1264" s="119">
        <v>0</v>
      </c>
      <c r="X1264" s="119">
        <v>0</v>
      </c>
      <c r="Y1264" s="119">
        <v>0</v>
      </c>
      <c r="Z1264" s="122">
        <v>0</v>
      </c>
      <c r="AA1264" s="12"/>
    </row>
    <row r="1265" ht="12.75" customHeight="1">
      <c r="A1265" t="s" s="117">
        <v>2499</v>
      </c>
      <c r="B1265" t="s" s="123">
        <v>2496</v>
      </c>
      <c r="C1265" t="s" s="123">
        <v>2497</v>
      </c>
      <c r="D1265" t="s" s="123">
        <v>310</v>
      </c>
      <c r="E1265" s="124">
        <v>0.022754543110</v>
      </c>
      <c r="F1265" s="124">
        <v>0.00682636320425529</v>
      </c>
      <c r="G1265" s="124">
        <v>0.0295809063142553</v>
      </c>
      <c r="H1265" s="124">
        <v>0.402559342691447</v>
      </c>
      <c r="I1265" s="125">
        <v>999</v>
      </c>
      <c r="J1265" s="121">
        <v>0</v>
      </c>
      <c r="K1265" s="124">
        <v>0</v>
      </c>
      <c r="L1265" s="121">
        <v>0.022754543110</v>
      </c>
      <c r="M1265" s="124">
        <v>0</v>
      </c>
      <c r="N1265" s="124">
        <v>0.022754543110</v>
      </c>
      <c r="O1265" s="121">
        <v>0</v>
      </c>
      <c r="P1265" s="124">
        <v>0</v>
      </c>
      <c r="Q1265" s="124">
        <v>0</v>
      </c>
      <c r="R1265" s="124">
        <v>0</v>
      </c>
      <c r="S1265" s="124">
        <v>0</v>
      </c>
      <c r="T1265" s="124">
        <v>0</v>
      </c>
      <c r="U1265" s="121">
        <v>0</v>
      </c>
      <c r="V1265" s="124">
        <v>0</v>
      </c>
      <c r="W1265" s="124">
        <v>0</v>
      </c>
      <c r="X1265" s="124">
        <v>0</v>
      </c>
      <c r="Y1265" s="124">
        <v>0</v>
      </c>
      <c r="Z1265" s="126">
        <v>0</v>
      </c>
      <c r="AA1265" s="12"/>
    </row>
    <row r="1266" ht="12.75" customHeight="1">
      <c r="A1266" t="s" s="117">
        <v>2500</v>
      </c>
      <c r="B1266" t="s" s="118">
        <v>2496</v>
      </c>
      <c r="C1266" t="s" s="118">
        <v>2497</v>
      </c>
      <c r="D1266" t="s" s="118">
        <v>310</v>
      </c>
      <c r="E1266" s="119">
        <v>0.011856825960</v>
      </c>
      <c r="F1266" s="119">
        <v>0.00355704792934438</v>
      </c>
      <c r="G1266" s="119">
        <v>0.0154138738893444</v>
      </c>
      <c r="H1266" s="119">
        <v>0.06987995494079539</v>
      </c>
      <c r="I1266" s="120">
        <v>999</v>
      </c>
      <c r="J1266" s="121">
        <v>0</v>
      </c>
      <c r="K1266" s="119">
        <v>0</v>
      </c>
      <c r="L1266" s="121">
        <v>0.011856825960</v>
      </c>
      <c r="M1266" s="119">
        <v>0</v>
      </c>
      <c r="N1266" s="119">
        <v>0.011856825960</v>
      </c>
      <c r="O1266" s="121">
        <v>0</v>
      </c>
      <c r="P1266" s="119">
        <v>0</v>
      </c>
      <c r="Q1266" s="119">
        <v>0</v>
      </c>
      <c r="R1266" s="119">
        <v>0</v>
      </c>
      <c r="S1266" s="119">
        <v>0</v>
      </c>
      <c r="T1266" s="119">
        <v>0</v>
      </c>
      <c r="U1266" s="121">
        <v>0</v>
      </c>
      <c r="V1266" s="119">
        <v>0</v>
      </c>
      <c r="W1266" s="119">
        <v>0</v>
      </c>
      <c r="X1266" s="119">
        <v>0</v>
      </c>
      <c r="Y1266" s="119">
        <v>0</v>
      </c>
      <c r="Z1266" s="122">
        <v>0</v>
      </c>
      <c r="AA1266" s="12"/>
    </row>
    <row r="1267" ht="12.75" customHeight="1">
      <c r="A1267" t="s" s="117">
        <v>2501</v>
      </c>
      <c r="B1267" t="s" s="123">
        <v>2496</v>
      </c>
      <c r="C1267" t="s" s="123">
        <v>2497</v>
      </c>
      <c r="D1267" t="s" s="123">
        <v>310</v>
      </c>
      <c r="E1267" s="124">
        <v>0.007754561830</v>
      </c>
      <c r="F1267" s="124">
        <v>0.00232636864144158</v>
      </c>
      <c r="G1267" s="124">
        <v>0.0100809304714416</v>
      </c>
      <c r="H1267" s="124">
        <v>0.146747524345667</v>
      </c>
      <c r="I1267" s="125">
        <v>999</v>
      </c>
      <c r="J1267" s="121">
        <v>0</v>
      </c>
      <c r="K1267" s="124">
        <v>0</v>
      </c>
      <c r="L1267" s="121">
        <v>0.007754561830</v>
      </c>
      <c r="M1267" s="124">
        <v>0</v>
      </c>
      <c r="N1267" s="124">
        <v>0.007754561830</v>
      </c>
      <c r="O1267" s="121">
        <v>0</v>
      </c>
      <c r="P1267" s="124">
        <v>0</v>
      </c>
      <c r="Q1267" s="124">
        <v>0</v>
      </c>
      <c r="R1267" s="124">
        <v>0</v>
      </c>
      <c r="S1267" s="124">
        <v>0</v>
      </c>
      <c r="T1267" s="124">
        <v>0</v>
      </c>
      <c r="U1267" s="121">
        <v>0</v>
      </c>
      <c r="V1267" s="124">
        <v>0</v>
      </c>
      <c r="W1267" s="124">
        <v>0</v>
      </c>
      <c r="X1267" s="124">
        <v>0</v>
      </c>
      <c r="Y1267" s="124">
        <v>0</v>
      </c>
      <c r="Z1267" s="126">
        <v>0</v>
      </c>
      <c r="AA1267" s="12"/>
    </row>
    <row r="1268" ht="12.75" customHeight="1">
      <c r="A1268" t="s" s="117">
        <v>2502</v>
      </c>
      <c r="B1268" t="s" s="118">
        <v>2496</v>
      </c>
      <c r="C1268" t="s" s="118">
        <v>2497</v>
      </c>
      <c r="D1268" t="s" s="118">
        <v>310</v>
      </c>
      <c r="E1268" s="119">
        <v>0.007208648980</v>
      </c>
      <c r="F1268" s="119">
        <v>0.00216259477993379</v>
      </c>
      <c r="G1268" s="119">
        <v>0.009371243759933791</v>
      </c>
      <c r="H1268" s="119">
        <v>0.130098411192995</v>
      </c>
      <c r="I1268" s="120">
        <v>999</v>
      </c>
      <c r="J1268" s="121">
        <v>0</v>
      </c>
      <c r="K1268" s="119">
        <v>0</v>
      </c>
      <c r="L1268" s="121">
        <v>0.007208648980</v>
      </c>
      <c r="M1268" s="119">
        <v>0</v>
      </c>
      <c r="N1268" s="119">
        <v>0.007208648980</v>
      </c>
      <c r="O1268" s="121">
        <v>0</v>
      </c>
      <c r="P1268" s="119">
        <v>0</v>
      </c>
      <c r="Q1268" s="119">
        <v>0</v>
      </c>
      <c r="R1268" s="119">
        <v>0</v>
      </c>
      <c r="S1268" s="119">
        <v>0</v>
      </c>
      <c r="T1268" s="119">
        <v>0</v>
      </c>
      <c r="U1268" s="121">
        <v>0</v>
      </c>
      <c r="V1268" s="119">
        <v>0</v>
      </c>
      <c r="W1268" s="119">
        <v>0</v>
      </c>
      <c r="X1268" s="119">
        <v>0</v>
      </c>
      <c r="Y1268" s="119">
        <v>0</v>
      </c>
      <c r="Z1268" s="122">
        <v>0</v>
      </c>
      <c r="AA1268" s="12"/>
    </row>
    <row r="1269" ht="12.75" customHeight="1">
      <c r="A1269" t="s" s="117">
        <v>2503</v>
      </c>
      <c r="B1269" t="s" s="123">
        <v>2504</v>
      </c>
      <c r="C1269" t="s" s="123">
        <v>62</v>
      </c>
      <c r="D1269" t="s" s="123">
        <v>310</v>
      </c>
      <c r="E1269" s="124">
        <v>2.441417092510</v>
      </c>
      <c r="F1269" s="124">
        <v>0.73242515685696</v>
      </c>
      <c r="G1269" s="124">
        <v>3.17384224936696</v>
      </c>
      <c r="H1269" s="124">
        <v>42.6493408910921</v>
      </c>
      <c r="I1269" s="125">
        <v>999</v>
      </c>
      <c r="J1269" s="121">
        <v>0</v>
      </c>
      <c r="K1269" s="124">
        <v>0</v>
      </c>
      <c r="L1269" s="121">
        <v>2.441417092510</v>
      </c>
      <c r="M1269" s="124">
        <v>0</v>
      </c>
      <c r="N1269" s="124">
        <v>2.441417092510</v>
      </c>
      <c r="O1269" s="121">
        <v>0</v>
      </c>
      <c r="P1269" s="124">
        <v>0</v>
      </c>
      <c r="Q1269" s="124">
        <v>0</v>
      </c>
      <c r="R1269" s="124">
        <v>0</v>
      </c>
      <c r="S1269" s="124">
        <v>0</v>
      </c>
      <c r="T1269" s="124">
        <v>0</v>
      </c>
      <c r="U1269" s="121">
        <v>0</v>
      </c>
      <c r="V1269" s="124">
        <v>0</v>
      </c>
      <c r="W1269" s="124">
        <v>0</v>
      </c>
      <c r="X1269" s="124">
        <v>0</v>
      </c>
      <c r="Y1269" s="124">
        <v>0</v>
      </c>
      <c r="Z1269" s="126">
        <v>0</v>
      </c>
      <c r="AA1269" s="12"/>
    </row>
    <row r="1270" ht="12.75" customHeight="1">
      <c r="A1270" t="s" s="117">
        <v>2505</v>
      </c>
      <c r="B1270" t="s" s="118">
        <v>2504</v>
      </c>
      <c r="C1270" t="s" s="118">
        <v>62</v>
      </c>
      <c r="D1270" t="s" s="118">
        <v>310</v>
      </c>
      <c r="E1270" s="119">
        <v>0.815434456810</v>
      </c>
      <c r="F1270" s="119">
        <v>0.244630346763736</v>
      </c>
      <c r="G1270" s="119">
        <v>1.06006480357374</v>
      </c>
      <c r="H1270" s="119">
        <v>14.9193383368095</v>
      </c>
      <c r="I1270" s="120">
        <v>999</v>
      </c>
      <c r="J1270" s="121">
        <v>0</v>
      </c>
      <c r="K1270" s="119">
        <v>0</v>
      </c>
      <c r="L1270" s="121">
        <v>0.815434456810</v>
      </c>
      <c r="M1270" s="119">
        <v>0</v>
      </c>
      <c r="N1270" s="119">
        <v>0.815434456810</v>
      </c>
      <c r="O1270" s="121">
        <v>0</v>
      </c>
      <c r="P1270" s="119">
        <v>0</v>
      </c>
      <c r="Q1270" s="119">
        <v>0</v>
      </c>
      <c r="R1270" s="119">
        <v>0</v>
      </c>
      <c r="S1270" s="119">
        <v>0</v>
      </c>
      <c r="T1270" s="119">
        <v>0</v>
      </c>
      <c r="U1270" s="121">
        <v>0</v>
      </c>
      <c r="V1270" s="119">
        <v>0</v>
      </c>
      <c r="W1270" s="119">
        <v>0</v>
      </c>
      <c r="X1270" s="119">
        <v>0</v>
      </c>
      <c r="Y1270" s="119">
        <v>0</v>
      </c>
      <c r="Z1270" s="122">
        <v>0</v>
      </c>
      <c r="AA1270" s="12"/>
    </row>
    <row r="1271" ht="12.75" customHeight="1">
      <c r="A1271" t="s" s="117">
        <v>2506</v>
      </c>
      <c r="B1271" t="s" s="123">
        <v>2504</v>
      </c>
      <c r="C1271" t="s" s="123">
        <v>62</v>
      </c>
      <c r="D1271" t="s" s="123">
        <v>310</v>
      </c>
      <c r="E1271" s="124">
        <v>0.756317300830</v>
      </c>
      <c r="F1271" s="124">
        <v>0.226895199265005</v>
      </c>
      <c r="G1271" s="124">
        <v>0.983212500095005</v>
      </c>
      <c r="H1271" s="124">
        <v>13.1145756202599</v>
      </c>
      <c r="I1271" s="125">
        <v>999</v>
      </c>
      <c r="J1271" s="121">
        <v>0</v>
      </c>
      <c r="K1271" s="124">
        <v>0</v>
      </c>
      <c r="L1271" s="121">
        <v>0.756317300830</v>
      </c>
      <c r="M1271" s="124">
        <v>0</v>
      </c>
      <c r="N1271" s="124">
        <v>0.756317300830</v>
      </c>
      <c r="O1271" s="121">
        <v>0</v>
      </c>
      <c r="P1271" s="124">
        <v>0</v>
      </c>
      <c r="Q1271" s="124">
        <v>0</v>
      </c>
      <c r="R1271" s="124">
        <v>0</v>
      </c>
      <c r="S1271" s="124">
        <v>0</v>
      </c>
      <c r="T1271" s="124">
        <v>0</v>
      </c>
      <c r="U1271" s="121">
        <v>0</v>
      </c>
      <c r="V1271" s="124">
        <v>0</v>
      </c>
      <c r="W1271" s="124">
        <v>0</v>
      </c>
      <c r="X1271" s="124">
        <v>0</v>
      </c>
      <c r="Y1271" s="124">
        <v>0</v>
      </c>
      <c r="Z1271" s="126">
        <v>0</v>
      </c>
      <c r="AA1271" s="12"/>
    </row>
    <row r="1272" ht="12.75" customHeight="1">
      <c r="A1272" t="s" s="117">
        <v>2507</v>
      </c>
      <c r="B1272" t="s" s="118">
        <v>2508</v>
      </c>
      <c r="C1272" t="s" s="118">
        <v>719</v>
      </c>
      <c r="D1272" t="s" s="118">
        <v>310</v>
      </c>
      <c r="E1272" s="119">
        <v>0.026443954770</v>
      </c>
      <c r="F1272" s="119">
        <v>0.00793318674623651</v>
      </c>
      <c r="G1272" s="119">
        <v>0.0343771415162365</v>
      </c>
      <c r="H1272" s="119">
        <v>0.342849445143911</v>
      </c>
      <c r="I1272" s="120">
        <v>999</v>
      </c>
      <c r="J1272" s="121">
        <v>0</v>
      </c>
      <c r="K1272" s="119">
        <v>0</v>
      </c>
      <c r="L1272" s="121">
        <v>0.026443954770</v>
      </c>
      <c r="M1272" s="119">
        <v>0</v>
      </c>
      <c r="N1272" s="119">
        <v>0.026443954770</v>
      </c>
      <c r="O1272" s="121">
        <v>0</v>
      </c>
      <c r="P1272" s="119">
        <v>0</v>
      </c>
      <c r="Q1272" s="119">
        <v>0</v>
      </c>
      <c r="R1272" s="119">
        <v>0</v>
      </c>
      <c r="S1272" s="119">
        <v>0</v>
      </c>
      <c r="T1272" s="119">
        <v>0</v>
      </c>
      <c r="U1272" s="121">
        <v>0</v>
      </c>
      <c r="V1272" s="119">
        <v>0</v>
      </c>
      <c r="W1272" s="119">
        <v>0</v>
      </c>
      <c r="X1272" s="119">
        <v>0</v>
      </c>
      <c r="Y1272" s="119">
        <v>0</v>
      </c>
      <c r="Z1272" s="122">
        <v>0</v>
      </c>
      <c r="AA1272" s="12"/>
    </row>
    <row r="1273" ht="12.75" customHeight="1">
      <c r="A1273" t="s" s="117">
        <v>2509</v>
      </c>
      <c r="B1273" t="s" s="123">
        <v>2510</v>
      </c>
      <c r="C1273" t="s" s="123">
        <v>2152</v>
      </c>
      <c r="D1273" t="s" s="123">
        <v>251</v>
      </c>
      <c r="E1273" s="124">
        <v>4.54417677128221</v>
      </c>
      <c r="F1273" s="124">
        <v>0</v>
      </c>
      <c r="G1273" s="124">
        <v>4.54417677128221</v>
      </c>
      <c r="H1273" s="124">
        <v>40.042011745571</v>
      </c>
      <c r="I1273" s="125">
        <v>40</v>
      </c>
      <c r="J1273" s="121">
        <v>2.92548520915658</v>
      </c>
      <c r="K1273" s="124">
        <v>2.92548520915658</v>
      </c>
      <c r="L1273" s="121">
        <v>0.262694267651481</v>
      </c>
      <c r="M1273" s="124">
        <v>0.0591636771438544</v>
      </c>
      <c r="N1273" s="124">
        <v>0.203530590507627</v>
      </c>
      <c r="O1273" s="121">
        <v>0</v>
      </c>
      <c r="P1273" s="124">
        <v>0</v>
      </c>
      <c r="Q1273" s="124">
        <v>0</v>
      </c>
      <c r="R1273" s="124">
        <v>0</v>
      </c>
      <c r="S1273" s="124">
        <v>0</v>
      </c>
      <c r="T1273" s="124">
        <v>0</v>
      </c>
      <c r="U1273" s="121">
        <v>1.35599729447414</v>
      </c>
      <c r="V1273" s="124">
        <v>0</v>
      </c>
      <c r="W1273" s="124">
        <v>0.0196938059886144</v>
      </c>
      <c r="X1273" s="124">
        <v>1.34748854672496</v>
      </c>
      <c r="Y1273" s="124">
        <v>0</v>
      </c>
      <c r="Z1273" s="126">
        <v>-0.0111850582394349</v>
      </c>
      <c r="AA1273" s="12"/>
    </row>
    <row r="1274" ht="12.75" customHeight="1">
      <c r="A1274" t="s" s="117">
        <v>2511</v>
      </c>
      <c r="B1274" t="s" s="118">
        <v>2512</v>
      </c>
      <c r="C1274" t="s" s="118">
        <v>1183</v>
      </c>
      <c r="D1274" t="s" s="118">
        <v>1184</v>
      </c>
      <c r="E1274" s="119">
        <v>0.0286610832</v>
      </c>
      <c r="F1274" s="119">
        <v>0</v>
      </c>
      <c r="G1274" s="119">
        <v>0.0286610832</v>
      </c>
      <c r="H1274" s="119">
        <v>0.389</v>
      </c>
      <c r="I1274" s="120">
        <v>999</v>
      </c>
      <c r="J1274" s="121">
        <v>0</v>
      </c>
      <c r="K1274" s="119">
        <v>0</v>
      </c>
      <c r="L1274" s="121">
        <v>0.0286610832</v>
      </c>
      <c r="M1274" s="119">
        <v>0</v>
      </c>
      <c r="N1274" s="119">
        <v>0.0286610832</v>
      </c>
      <c r="O1274" s="121">
        <v>0</v>
      </c>
      <c r="P1274" s="119">
        <v>0</v>
      </c>
      <c r="Q1274" s="119">
        <v>0</v>
      </c>
      <c r="R1274" s="119">
        <v>0</v>
      </c>
      <c r="S1274" s="119">
        <v>0</v>
      </c>
      <c r="T1274" s="119">
        <v>0</v>
      </c>
      <c r="U1274" s="121">
        <v>0</v>
      </c>
      <c r="V1274" s="119">
        <v>0</v>
      </c>
      <c r="W1274" s="119">
        <v>0</v>
      </c>
      <c r="X1274" s="119">
        <v>0</v>
      </c>
      <c r="Y1274" s="119">
        <v>0</v>
      </c>
      <c r="Z1274" s="122">
        <v>0</v>
      </c>
      <c r="AA1274" s="12"/>
    </row>
    <row r="1275" ht="12.75" customHeight="1">
      <c r="A1275" t="s" s="117">
        <v>2513</v>
      </c>
      <c r="B1275" t="s" s="123">
        <v>2514</v>
      </c>
      <c r="C1275" t="s" s="123">
        <v>2152</v>
      </c>
      <c r="D1275" t="s" s="123">
        <v>251</v>
      </c>
      <c r="E1275" s="124">
        <v>2.18193802410134</v>
      </c>
      <c r="F1275" s="124">
        <v>0</v>
      </c>
      <c r="G1275" s="124">
        <v>2.18193802410134</v>
      </c>
      <c r="H1275" s="124">
        <v>16.009499891449</v>
      </c>
      <c r="I1275" s="125">
        <v>100</v>
      </c>
      <c r="J1275" s="121">
        <v>1.17623860566465</v>
      </c>
      <c r="K1275" s="124">
        <v>1.17623860566465</v>
      </c>
      <c r="L1275" s="121">
        <v>0.8747921799774609</v>
      </c>
      <c r="M1275" s="124">
        <v>0.766139053933888</v>
      </c>
      <c r="N1275" s="124">
        <v>0.108653126043573</v>
      </c>
      <c r="O1275" s="121">
        <v>0</v>
      </c>
      <c r="P1275" s="124">
        <v>0</v>
      </c>
      <c r="Q1275" s="124">
        <v>0</v>
      </c>
      <c r="R1275" s="124">
        <v>0</v>
      </c>
      <c r="S1275" s="124">
        <v>0</v>
      </c>
      <c r="T1275" s="124">
        <v>0</v>
      </c>
      <c r="U1275" s="121">
        <v>0.130907238459225</v>
      </c>
      <c r="V1275" s="124">
        <v>0.108653126043573</v>
      </c>
      <c r="W1275" s="124">
        <v>0.0153227810807822</v>
      </c>
      <c r="X1275" s="124">
        <v>0</v>
      </c>
      <c r="Y1275" s="124">
        <v>0.0069313313348696</v>
      </c>
      <c r="Z1275" s="126">
        <v>0</v>
      </c>
      <c r="AA1275" s="12"/>
    </row>
    <row r="1276" ht="12.75" customHeight="1">
      <c r="A1276" t="s" s="117">
        <v>2515</v>
      </c>
      <c r="B1276" t="s" s="118">
        <v>2516</v>
      </c>
      <c r="C1276" t="s" s="118">
        <v>1183</v>
      </c>
      <c r="D1276" t="s" s="118">
        <v>1184</v>
      </c>
      <c r="E1276" s="119">
        <v>0.0254194358</v>
      </c>
      <c r="F1276" s="119">
        <v>0</v>
      </c>
      <c r="G1276" s="119">
        <v>0.0254194358</v>
      </c>
      <c r="H1276" s="119">
        <v>0.1242</v>
      </c>
      <c r="I1276" s="120">
        <v>999</v>
      </c>
      <c r="J1276" s="121">
        <v>0</v>
      </c>
      <c r="K1276" s="119">
        <v>0</v>
      </c>
      <c r="L1276" s="121">
        <v>0.0254194358</v>
      </c>
      <c r="M1276" s="119">
        <v>0</v>
      </c>
      <c r="N1276" s="119">
        <v>0.0254194358</v>
      </c>
      <c r="O1276" s="121">
        <v>0</v>
      </c>
      <c r="P1276" s="119">
        <v>0</v>
      </c>
      <c r="Q1276" s="119">
        <v>0</v>
      </c>
      <c r="R1276" s="119">
        <v>0</v>
      </c>
      <c r="S1276" s="119">
        <v>0</v>
      </c>
      <c r="T1276" s="119">
        <v>0</v>
      </c>
      <c r="U1276" s="121">
        <v>0</v>
      </c>
      <c r="V1276" s="119">
        <v>0</v>
      </c>
      <c r="W1276" s="119">
        <v>0</v>
      </c>
      <c r="X1276" s="119">
        <v>0</v>
      </c>
      <c r="Y1276" s="119">
        <v>0</v>
      </c>
      <c r="Z1276" s="122">
        <v>0</v>
      </c>
      <c r="AA1276" s="12"/>
    </row>
    <row r="1277" ht="12.75" customHeight="1">
      <c r="A1277" t="s" s="117">
        <v>2517</v>
      </c>
      <c r="B1277" t="s" s="123">
        <v>2518</v>
      </c>
      <c r="C1277" t="s" s="123">
        <v>1183</v>
      </c>
      <c r="D1277" t="s" s="123">
        <v>1184</v>
      </c>
      <c r="E1277" s="124">
        <v>0.005573124010</v>
      </c>
      <c r="F1277" s="124">
        <v>0</v>
      </c>
      <c r="G1277" s="124">
        <v>0.005573124010</v>
      </c>
      <c r="H1277" s="124">
        <v>0.0129</v>
      </c>
      <c r="I1277" s="125">
        <v>999</v>
      </c>
      <c r="J1277" s="121">
        <v>0</v>
      </c>
      <c r="K1277" s="124">
        <v>0</v>
      </c>
      <c r="L1277" s="121">
        <v>0.005573124010</v>
      </c>
      <c r="M1277" s="124">
        <v>0</v>
      </c>
      <c r="N1277" s="124">
        <v>0.005573124010</v>
      </c>
      <c r="O1277" s="121">
        <v>0</v>
      </c>
      <c r="P1277" s="124">
        <v>0</v>
      </c>
      <c r="Q1277" s="124">
        <v>0</v>
      </c>
      <c r="R1277" s="124">
        <v>0</v>
      </c>
      <c r="S1277" s="124">
        <v>0</v>
      </c>
      <c r="T1277" s="124">
        <v>0</v>
      </c>
      <c r="U1277" s="121">
        <v>0</v>
      </c>
      <c r="V1277" s="124">
        <v>0</v>
      </c>
      <c r="W1277" s="124">
        <v>0</v>
      </c>
      <c r="X1277" s="124">
        <v>0</v>
      </c>
      <c r="Y1277" s="124">
        <v>0</v>
      </c>
      <c r="Z1277" s="126">
        <v>0</v>
      </c>
      <c r="AA1277" s="12"/>
    </row>
    <row r="1278" ht="12.75" customHeight="1">
      <c r="A1278" t="s" s="117">
        <v>2519</v>
      </c>
      <c r="B1278" t="s" s="118">
        <v>2520</v>
      </c>
      <c r="C1278" t="s" s="118">
        <v>1183</v>
      </c>
      <c r="D1278" t="s" s="118">
        <v>1184</v>
      </c>
      <c r="E1278" s="119">
        <v>0.0058270207</v>
      </c>
      <c r="F1278" s="119">
        <v>0</v>
      </c>
      <c r="G1278" s="119">
        <v>0.0058270207</v>
      </c>
      <c r="H1278" s="119">
        <v>0.0155</v>
      </c>
      <c r="I1278" s="120">
        <v>999</v>
      </c>
      <c r="J1278" s="121">
        <v>0</v>
      </c>
      <c r="K1278" s="119">
        <v>0</v>
      </c>
      <c r="L1278" s="121">
        <v>0.0058270207</v>
      </c>
      <c r="M1278" s="119">
        <v>0</v>
      </c>
      <c r="N1278" s="119">
        <v>0.0058270207</v>
      </c>
      <c r="O1278" s="121">
        <v>0</v>
      </c>
      <c r="P1278" s="119">
        <v>0</v>
      </c>
      <c r="Q1278" s="119">
        <v>0</v>
      </c>
      <c r="R1278" s="119">
        <v>0</v>
      </c>
      <c r="S1278" s="119">
        <v>0</v>
      </c>
      <c r="T1278" s="119">
        <v>0</v>
      </c>
      <c r="U1278" s="121">
        <v>0</v>
      </c>
      <c r="V1278" s="119">
        <v>0</v>
      </c>
      <c r="W1278" s="119">
        <v>0</v>
      </c>
      <c r="X1278" s="119">
        <v>0</v>
      </c>
      <c r="Y1278" s="119">
        <v>0</v>
      </c>
      <c r="Z1278" s="122">
        <v>0</v>
      </c>
      <c r="AA1278" s="12"/>
    </row>
    <row r="1279" ht="12.75" customHeight="1">
      <c r="A1279" t="s" s="117">
        <v>2521</v>
      </c>
      <c r="B1279" t="s" s="123">
        <v>2522</v>
      </c>
      <c r="C1279" t="s" s="123">
        <v>1183</v>
      </c>
      <c r="D1279" t="s" s="123">
        <v>1184</v>
      </c>
      <c r="E1279" s="124">
        <v>0.016550515</v>
      </c>
      <c r="F1279" s="124">
        <v>0</v>
      </c>
      <c r="G1279" s="124">
        <v>0.016550515</v>
      </c>
      <c r="H1279" s="124">
        <v>0.0951</v>
      </c>
      <c r="I1279" s="125">
        <v>999</v>
      </c>
      <c r="J1279" s="121">
        <v>0</v>
      </c>
      <c r="K1279" s="124">
        <v>0</v>
      </c>
      <c r="L1279" s="121">
        <v>0.016550515</v>
      </c>
      <c r="M1279" s="124">
        <v>0</v>
      </c>
      <c r="N1279" s="124">
        <v>0.016550515</v>
      </c>
      <c r="O1279" s="121">
        <v>0</v>
      </c>
      <c r="P1279" s="124">
        <v>0</v>
      </c>
      <c r="Q1279" s="124">
        <v>0</v>
      </c>
      <c r="R1279" s="124">
        <v>0</v>
      </c>
      <c r="S1279" s="124">
        <v>0</v>
      </c>
      <c r="T1279" s="124">
        <v>0</v>
      </c>
      <c r="U1279" s="121">
        <v>0</v>
      </c>
      <c r="V1279" s="124">
        <v>0</v>
      </c>
      <c r="W1279" s="124">
        <v>0</v>
      </c>
      <c r="X1279" s="124">
        <v>0</v>
      </c>
      <c r="Y1279" s="124">
        <v>0</v>
      </c>
      <c r="Z1279" s="126">
        <v>0</v>
      </c>
      <c r="AA1279" s="12"/>
    </row>
    <row r="1280" ht="12.75" customHeight="1">
      <c r="A1280" t="s" s="117">
        <v>2523</v>
      </c>
      <c r="B1280" t="s" s="118">
        <v>2524</v>
      </c>
      <c r="C1280" t="s" s="118">
        <v>243</v>
      </c>
      <c r="D1280" t="s" s="118">
        <v>310</v>
      </c>
      <c r="E1280" s="119">
        <v>0.323450327927194</v>
      </c>
      <c r="F1280" s="119">
        <v>0.0976007820615295</v>
      </c>
      <c r="G1280" s="119">
        <v>0.421051109988724</v>
      </c>
      <c r="H1280" s="119">
        <v>3.47949825792526</v>
      </c>
      <c r="I1280" s="120">
        <v>10</v>
      </c>
      <c r="J1280" s="121">
        <v>0.09435064045200001</v>
      </c>
      <c r="K1280" s="119">
        <v>0.09435064045200001</v>
      </c>
      <c r="L1280" s="121">
        <v>0.22868275994832</v>
      </c>
      <c r="M1280" s="119">
        <v>0.00070025063175</v>
      </c>
      <c r="N1280" s="119">
        <v>0.22798250931657</v>
      </c>
      <c r="O1280" s="121">
        <v>0</v>
      </c>
      <c r="P1280" s="119">
        <v>0</v>
      </c>
      <c r="Q1280" s="119">
        <v>0</v>
      </c>
      <c r="R1280" s="119">
        <v>0</v>
      </c>
      <c r="S1280" s="119">
        <v>0</v>
      </c>
      <c r="T1280" s="119">
        <v>0</v>
      </c>
      <c r="U1280" s="121">
        <v>0.000416927526874</v>
      </c>
      <c r="V1280" s="119">
        <v>0</v>
      </c>
      <c r="W1280" s="119">
        <v>9.33667509e-06</v>
      </c>
      <c r="X1280" s="119">
        <v>0</v>
      </c>
      <c r="Y1280" s="119">
        <v>0.002293190202</v>
      </c>
      <c r="Z1280" s="122">
        <v>-0.001885599350216</v>
      </c>
      <c r="AA1280" s="12"/>
    </row>
    <row r="1281" ht="12.75" customHeight="1">
      <c r="A1281" t="s" s="117">
        <v>2525</v>
      </c>
      <c r="B1281" t="s" s="123">
        <v>2526</v>
      </c>
      <c r="C1281" t="s" s="123">
        <v>374</v>
      </c>
      <c r="D1281" t="s" s="123">
        <v>310</v>
      </c>
      <c r="E1281" s="124">
        <v>12.521265082762</v>
      </c>
      <c r="F1281" s="124">
        <v>7.54501228344272</v>
      </c>
      <c r="G1281" s="124">
        <v>20.0662773662047</v>
      </c>
      <c r="H1281" s="124">
        <v>148.798650522803</v>
      </c>
      <c r="I1281" s="125">
        <v>50</v>
      </c>
      <c r="J1281" s="121">
        <v>24.5501908561919</v>
      </c>
      <c r="K1281" s="124">
        <v>24.5501908561919</v>
      </c>
      <c r="L1281" s="121">
        <v>0.208402270635804</v>
      </c>
      <c r="M1281" s="124">
        <v>0.190468171836</v>
      </c>
      <c r="N1281" s="124">
        <v>0.0179340987998041</v>
      </c>
      <c r="O1281" s="121">
        <v>0</v>
      </c>
      <c r="P1281" s="124">
        <v>0</v>
      </c>
      <c r="Q1281" s="124">
        <v>0</v>
      </c>
      <c r="R1281" s="124">
        <v>0</v>
      </c>
      <c r="S1281" s="124">
        <v>0</v>
      </c>
      <c r="T1281" s="124">
        <v>0</v>
      </c>
      <c r="U1281" s="121">
        <v>-12.2373280440657</v>
      </c>
      <c r="V1281" s="124">
        <v>3.4384578490694e-07</v>
      </c>
      <c r="W1281" s="124">
        <v>0.00129452844511598</v>
      </c>
      <c r="X1281" s="124">
        <v>0.385366814750806</v>
      </c>
      <c r="Y1281" s="124">
        <v>0.0047851315668615</v>
      </c>
      <c r="Z1281" s="126">
        <v>-12.6287748626743</v>
      </c>
      <c r="AA1281" s="12"/>
    </row>
    <row r="1282" ht="12.75" customHeight="1">
      <c r="A1282" t="s" s="117">
        <v>2527</v>
      </c>
      <c r="B1282" t="s" s="118">
        <v>2528</v>
      </c>
      <c r="C1282" t="s" s="118">
        <v>243</v>
      </c>
      <c r="D1282" t="s" s="118">
        <v>310</v>
      </c>
      <c r="E1282" s="119">
        <v>6.71636715879246</v>
      </c>
      <c r="F1282" s="119">
        <v>2.01744589989961</v>
      </c>
      <c r="G1282" s="119">
        <v>8.733813058692069</v>
      </c>
      <c r="H1282" s="119">
        <v>56.7938373608197</v>
      </c>
      <c r="I1282" s="120">
        <v>10</v>
      </c>
      <c r="J1282" s="121">
        <v>3.3614826537766</v>
      </c>
      <c r="K1282" s="119">
        <v>3.3614826537766</v>
      </c>
      <c r="L1282" s="121">
        <v>0.303071101048323</v>
      </c>
      <c r="M1282" s="119">
        <v>0.0350125315875</v>
      </c>
      <c r="N1282" s="119">
        <v>0.268058569460823</v>
      </c>
      <c r="O1282" s="121">
        <v>0</v>
      </c>
      <c r="P1282" s="119">
        <v>0</v>
      </c>
      <c r="Q1282" s="119">
        <v>0</v>
      </c>
      <c r="R1282" s="119">
        <v>0</v>
      </c>
      <c r="S1282" s="119">
        <v>0</v>
      </c>
      <c r="T1282" s="119">
        <v>0</v>
      </c>
      <c r="U1282" s="121">
        <v>3.05181340396754</v>
      </c>
      <c r="V1282" s="119">
        <v>3.05749195130804</v>
      </c>
      <c r="W1282" s="119">
        <v>0.00023341687725</v>
      </c>
      <c r="X1282" s="119">
        <v>0.0025402761015</v>
      </c>
      <c r="Y1282" s="119">
        <v>0</v>
      </c>
      <c r="Z1282" s="122">
        <v>-0.008452240319249999</v>
      </c>
      <c r="AA1282" s="12"/>
    </row>
    <row r="1283" ht="12.75" customHeight="1">
      <c r="A1283" t="s" s="117">
        <v>2529</v>
      </c>
      <c r="B1283" t="s" s="123">
        <v>2530</v>
      </c>
      <c r="C1283" t="s" s="123">
        <v>2152</v>
      </c>
      <c r="D1283" t="s" s="123">
        <v>251</v>
      </c>
      <c r="E1283" s="124">
        <v>3.47064843341755</v>
      </c>
      <c r="F1283" s="124">
        <v>0</v>
      </c>
      <c r="G1283" s="124">
        <v>3.47064843341755</v>
      </c>
      <c r="H1283" s="124">
        <v>25.764115342095</v>
      </c>
      <c r="I1283" s="125">
        <v>100</v>
      </c>
      <c r="J1283" s="121">
        <v>2.6771308261648</v>
      </c>
      <c r="K1283" s="124">
        <v>2.6771308261648</v>
      </c>
      <c r="L1283" s="121">
        <v>1.03608461240006</v>
      </c>
      <c r="M1283" s="124">
        <v>0.927431486356488</v>
      </c>
      <c r="N1283" s="124">
        <v>0.108653126043573</v>
      </c>
      <c r="O1283" s="121">
        <v>0</v>
      </c>
      <c r="P1283" s="124">
        <v>0</v>
      </c>
      <c r="Q1283" s="124">
        <v>0</v>
      </c>
      <c r="R1283" s="124">
        <v>0</v>
      </c>
      <c r="S1283" s="124">
        <v>0</v>
      </c>
      <c r="T1283" s="124">
        <v>0</v>
      </c>
      <c r="U1283" s="121">
        <v>-0.242567005147312</v>
      </c>
      <c r="V1283" s="124">
        <v>0.108653126043573</v>
      </c>
      <c r="W1283" s="124">
        <v>0.0185486297133416</v>
      </c>
      <c r="X1283" s="124">
        <v>0</v>
      </c>
      <c r="Y1283" s="124">
        <v>0.0083905589572911</v>
      </c>
      <c r="Z1283" s="126">
        <v>-0.378159319861518</v>
      </c>
      <c r="AA1283" s="12"/>
    </row>
    <row r="1284" ht="12.75" customHeight="1">
      <c r="A1284" t="s" s="117">
        <v>2531</v>
      </c>
      <c r="B1284" t="s" s="118">
        <v>2532</v>
      </c>
      <c r="C1284" t="s" s="118">
        <v>2152</v>
      </c>
      <c r="D1284" t="s" s="118">
        <v>251</v>
      </c>
      <c r="E1284" s="119">
        <v>0.525095807611321</v>
      </c>
      <c r="F1284" s="119">
        <v>0</v>
      </c>
      <c r="G1284" s="119">
        <v>0.525095807611321</v>
      </c>
      <c r="H1284" s="119">
        <v>4.328788092929</v>
      </c>
      <c r="I1284" s="120">
        <v>100</v>
      </c>
      <c r="J1284" s="121">
        <v>0</v>
      </c>
      <c r="K1284" s="119">
        <v>0</v>
      </c>
      <c r="L1284" s="121">
        <v>0.511040578739749</v>
      </c>
      <c r="M1284" s="119">
        <v>0.48387729724105</v>
      </c>
      <c r="N1284" s="119">
        <v>0.0271632814986983</v>
      </c>
      <c r="O1284" s="121">
        <v>0</v>
      </c>
      <c r="P1284" s="119">
        <v>0</v>
      </c>
      <c r="Q1284" s="119">
        <v>0</v>
      </c>
      <c r="R1284" s="119">
        <v>0</v>
      </c>
      <c r="S1284" s="119">
        <v>0</v>
      </c>
      <c r="T1284" s="119">
        <v>0</v>
      </c>
      <c r="U1284" s="121">
        <v>0.0140552288715727</v>
      </c>
      <c r="V1284" s="119">
        <v>0</v>
      </c>
      <c r="W1284" s="119">
        <v>0.0096775459317882</v>
      </c>
      <c r="X1284" s="119">
        <v>0</v>
      </c>
      <c r="Y1284" s="119">
        <v>0.0043776829397845</v>
      </c>
      <c r="Z1284" s="122">
        <v>0</v>
      </c>
      <c r="AA1284" s="12"/>
    </row>
    <row r="1285" ht="12.75" customHeight="1">
      <c r="A1285" t="s" s="117">
        <v>2533</v>
      </c>
      <c r="B1285" t="s" s="123">
        <v>2534</v>
      </c>
      <c r="C1285" t="s" s="123">
        <v>2152</v>
      </c>
      <c r="D1285" t="s" s="123">
        <v>251</v>
      </c>
      <c r="E1285" s="124">
        <v>0</v>
      </c>
      <c r="F1285" s="124">
        <v>0</v>
      </c>
      <c r="G1285" s="124">
        <v>0</v>
      </c>
      <c r="H1285" s="124">
        <v>0</v>
      </c>
      <c r="I1285" s="125">
        <v>100</v>
      </c>
      <c r="J1285" s="121">
        <v>0</v>
      </c>
      <c r="K1285" s="124">
        <v>0</v>
      </c>
      <c r="L1285" s="121">
        <v>0</v>
      </c>
      <c r="M1285" s="124">
        <v>0</v>
      </c>
      <c r="N1285" s="124">
        <v>0</v>
      </c>
      <c r="O1285" s="121">
        <v>0</v>
      </c>
      <c r="P1285" s="124">
        <v>0</v>
      </c>
      <c r="Q1285" s="124">
        <v>0</v>
      </c>
      <c r="R1285" s="124">
        <v>0</v>
      </c>
      <c r="S1285" s="124">
        <v>0</v>
      </c>
      <c r="T1285" s="124">
        <v>0</v>
      </c>
      <c r="U1285" s="121">
        <v>0</v>
      </c>
      <c r="V1285" s="124">
        <v>0</v>
      </c>
      <c r="W1285" s="124">
        <v>0</v>
      </c>
      <c r="X1285" s="124">
        <v>0</v>
      </c>
      <c r="Y1285" s="124">
        <v>0</v>
      </c>
      <c r="Z1285" s="126">
        <v>0</v>
      </c>
      <c r="AA1285" s="12"/>
    </row>
    <row r="1286" ht="12.75" customHeight="1">
      <c r="A1286" t="s" s="117">
        <v>2535</v>
      </c>
      <c r="B1286" t="s" s="118">
        <v>2534</v>
      </c>
      <c r="C1286" t="s" s="118">
        <v>2152</v>
      </c>
      <c r="D1286" t="s" s="118">
        <v>251</v>
      </c>
      <c r="E1286" s="119">
        <v>0</v>
      </c>
      <c r="F1286" s="119">
        <v>0</v>
      </c>
      <c r="G1286" s="119">
        <v>0</v>
      </c>
      <c r="H1286" s="119">
        <v>0</v>
      </c>
      <c r="I1286" s="120">
        <v>100</v>
      </c>
      <c r="J1286" s="121">
        <v>0</v>
      </c>
      <c r="K1286" s="119">
        <v>0</v>
      </c>
      <c r="L1286" s="121">
        <v>0</v>
      </c>
      <c r="M1286" s="119">
        <v>0</v>
      </c>
      <c r="N1286" s="119">
        <v>0</v>
      </c>
      <c r="O1286" s="121">
        <v>0</v>
      </c>
      <c r="P1286" s="119">
        <v>0</v>
      </c>
      <c r="Q1286" s="119">
        <v>0</v>
      </c>
      <c r="R1286" s="119">
        <v>0</v>
      </c>
      <c r="S1286" s="119">
        <v>0</v>
      </c>
      <c r="T1286" s="119">
        <v>0</v>
      </c>
      <c r="U1286" s="121">
        <v>0</v>
      </c>
      <c r="V1286" s="119">
        <v>0</v>
      </c>
      <c r="W1286" s="119">
        <v>0</v>
      </c>
      <c r="X1286" s="119">
        <v>0</v>
      </c>
      <c r="Y1286" s="119">
        <v>0</v>
      </c>
      <c r="Z1286" s="122">
        <v>0</v>
      </c>
      <c r="AA1286" s="12"/>
    </row>
    <row r="1287" ht="12.75" customHeight="1">
      <c r="A1287" t="s" s="117">
        <v>2536</v>
      </c>
      <c r="B1287" t="s" s="123">
        <v>2537</v>
      </c>
      <c r="C1287" t="s" s="123">
        <v>2152</v>
      </c>
      <c r="D1287" t="s" s="123">
        <v>251</v>
      </c>
      <c r="E1287" s="124">
        <v>1.5121209425349</v>
      </c>
      <c r="F1287" s="124">
        <v>0</v>
      </c>
      <c r="G1287" s="124">
        <v>1.5121209425349</v>
      </c>
      <c r="H1287" s="124">
        <v>12.323825595212</v>
      </c>
      <c r="I1287" s="125">
        <v>100</v>
      </c>
      <c r="J1287" s="121">
        <v>0.573580272971364</v>
      </c>
      <c r="K1287" s="124">
        <v>0.573580272971364</v>
      </c>
      <c r="L1287" s="121">
        <v>0.915115288093984</v>
      </c>
      <c r="M1287" s="124">
        <v>0.806462162050411</v>
      </c>
      <c r="N1287" s="124">
        <v>0.108653126043573</v>
      </c>
      <c r="O1287" s="121">
        <v>0</v>
      </c>
      <c r="P1287" s="124">
        <v>0</v>
      </c>
      <c r="Q1287" s="124">
        <v>0</v>
      </c>
      <c r="R1287" s="124">
        <v>0</v>
      </c>
      <c r="S1287" s="124">
        <v>0</v>
      </c>
      <c r="T1287" s="124">
        <v>0</v>
      </c>
      <c r="U1287" s="121">
        <v>0.0234253814695545</v>
      </c>
      <c r="V1287" s="124">
        <v>0</v>
      </c>
      <c r="W1287" s="124">
        <v>0.016129243242137</v>
      </c>
      <c r="X1287" s="124">
        <v>0</v>
      </c>
      <c r="Y1287" s="124">
        <v>0.0072961382274175</v>
      </c>
      <c r="Z1287" s="126">
        <v>0</v>
      </c>
      <c r="AA1287" s="12"/>
    </row>
    <row r="1288" ht="12.75" customHeight="1">
      <c r="A1288" t="s" s="117">
        <v>2538</v>
      </c>
      <c r="B1288" t="s" s="118">
        <v>2539</v>
      </c>
      <c r="C1288" t="s" s="118">
        <v>2152</v>
      </c>
      <c r="D1288" t="s" s="118">
        <v>251</v>
      </c>
      <c r="E1288" s="119">
        <v>0</v>
      </c>
      <c r="F1288" s="119">
        <v>0</v>
      </c>
      <c r="G1288" s="119">
        <v>0</v>
      </c>
      <c r="H1288" s="119">
        <v>0</v>
      </c>
      <c r="I1288" s="120">
        <v>100</v>
      </c>
      <c r="J1288" s="121">
        <v>0</v>
      </c>
      <c r="K1288" s="119">
        <v>0</v>
      </c>
      <c r="L1288" s="121">
        <v>0</v>
      </c>
      <c r="M1288" s="119">
        <v>0</v>
      </c>
      <c r="N1288" s="119">
        <v>0</v>
      </c>
      <c r="O1288" s="121">
        <v>0</v>
      </c>
      <c r="P1288" s="119">
        <v>0</v>
      </c>
      <c r="Q1288" s="119">
        <v>0</v>
      </c>
      <c r="R1288" s="119">
        <v>0</v>
      </c>
      <c r="S1288" s="119">
        <v>0</v>
      </c>
      <c r="T1288" s="119">
        <v>0</v>
      </c>
      <c r="U1288" s="121">
        <v>0</v>
      </c>
      <c r="V1288" s="119">
        <v>0</v>
      </c>
      <c r="W1288" s="119">
        <v>0</v>
      </c>
      <c r="X1288" s="119">
        <v>0</v>
      </c>
      <c r="Y1288" s="119">
        <v>0</v>
      </c>
      <c r="Z1288" s="122">
        <v>0</v>
      </c>
      <c r="AA1288" s="12"/>
    </row>
    <row r="1289" ht="12.75" customHeight="1">
      <c r="A1289" t="s" s="117">
        <v>2540</v>
      </c>
      <c r="B1289" t="s" s="123">
        <v>2541</v>
      </c>
      <c r="C1289" t="s" s="123">
        <v>2152</v>
      </c>
      <c r="D1289" t="s" s="123">
        <v>251</v>
      </c>
      <c r="E1289" s="124">
        <v>0</v>
      </c>
      <c r="F1289" s="124">
        <v>0</v>
      </c>
      <c r="G1289" s="124">
        <v>0</v>
      </c>
      <c r="H1289" s="124">
        <v>0</v>
      </c>
      <c r="I1289" s="125">
        <v>100</v>
      </c>
      <c r="J1289" s="121">
        <v>0</v>
      </c>
      <c r="K1289" s="124">
        <v>0</v>
      </c>
      <c r="L1289" s="121">
        <v>0</v>
      </c>
      <c r="M1289" s="124">
        <v>0</v>
      </c>
      <c r="N1289" s="124">
        <v>0</v>
      </c>
      <c r="O1289" s="121">
        <v>0</v>
      </c>
      <c r="P1289" s="124">
        <v>0</v>
      </c>
      <c r="Q1289" s="124">
        <v>0</v>
      </c>
      <c r="R1289" s="124">
        <v>0</v>
      </c>
      <c r="S1289" s="124">
        <v>0</v>
      </c>
      <c r="T1289" s="124">
        <v>0</v>
      </c>
      <c r="U1289" s="121">
        <v>0</v>
      </c>
      <c r="V1289" s="124">
        <v>0</v>
      </c>
      <c r="W1289" s="124">
        <v>0</v>
      </c>
      <c r="X1289" s="124">
        <v>0</v>
      </c>
      <c r="Y1289" s="124">
        <v>0</v>
      </c>
      <c r="Z1289" s="126">
        <v>0</v>
      </c>
      <c r="AA1289" s="12"/>
    </row>
    <row r="1290" ht="12.75" customHeight="1">
      <c r="A1290" t="s" s="117">
        <v>2542</v>
      </c>
      <c r="B1290" t="s" s="118">
        <v>2543</v>
      </c>
      <c r="C1290" t="s" s="118">
        <v>2152</v>
      </c>
      <c r="D1290" t="s" s="118">
        <v>251</v>
      </c>
      <c r="E1290" s="119">
        <v>0</v>
      </c>
      <c r="F1290" s="119">
        <v>0</v>
      </c>
      <c r="G1290" s="119">
        <v>0</v>
      </c>
      <c r="H1290" s="119">
        <v>0</v>
      </c>
      <c r="I1290" s="120">
        <v>100</v>
      </c>
      <c r="J1290" s="121">
        <v>0</v>
      </c>
      <c r="K1290" s="119">
        <v>0</v>
      </c>
      <c r="L1290" s="121">
        <v>0</v>
      </c>
      <c r="M1290" s="119">
        <v>0</v>
      </c>
      <c r="N1290" s="119">
        <v>0</v>
      </c>
      <c r="O1290" s="121">
        <v>0</v>
      </c>
      <c r="P1290" s="119">
        <v>0</v>
      </c>
      <c r="Q1290" s="119">
        <v>0</v>
      </c>
      <c r="R1290" s="119">
        <v>0</v>
      </c>
      <c r="S1290" s="119">
        <v>0</v>
      </c>
      <c r="T1290" s="119">
        <v>0</v>
      </c>
      <c r="U1290" s="121">
        <v>0</v>
      </c>
      <c r="V1290" s="119">
        <v>0</v>
      </c>
      <c r="W1290" s="119">
        <v>0</v>
      </c>
      <c r="X1290" s="119">
        <v>0</v>
      </c>
      <c r="Y1290" s="119">
        <v>0</v>
      </c>
      <c r="Z1290" s="122">
        <v>0</v>
      </c>
      <c r="AA1290" s="12"/>
    </row>
    <row r="1291" ht="12.75" customHeight="1">
      <c r="A1291" t="s" s="117">
        <v>2544</v>
      </c>
      <c r="B1291" t="s" s="123">
        <v>2545</v>
      </c>
      <c r="C1291" t="s" s="123">
        <v>2152</v>
      </c>
      <c r="D1291" t="s" s="123">
        <v>251</v>
      </c>
      <c r="E1291" s="124">
        <v>7.39992116654482</v>
      </c>
      <c r="F1291" s="124">
        <v>0</v>
      </c>
      <c r="G1291" s="124">
        <v>7.39992116654482</v>
      </c>
      <c r="H1291" s="124">
        <v>60.379895196560</v>
      </c>
      <c r="I1291" s="125">
        <v>50</v>
      </c>
      <c r="J1291" s="121">
        <v>5.7649853626552</v>
      </c>
      <c r="K1291" s="124">
        <v>5.7649853626552</v>
      </c>
      <c r="L1291" s="121">
        <v>0.87328916532012</v>
      </c>
      <c r="M1291" s="124">
        <v>0.0441045775834</v>
      </c>
      <c r="N1291" s="124">
        <v>0.82918458773672</v>
      </c>
      <c r="O1291" s="121">
        <v>0</v>
      </c>
      <c r="P1291" s="124">
        <v>0</v>
      </c>
      <c r="Q1291" s="124">
        <v>0</v>
      </c>
      <c r="R1291" s="124">
        <v>0</v>
      </c>
      <c r="S1291" s="124">
        <v>0</v>
      </c>
      <c r="T1291" s="124">
        <v>0</v>
      </c>
      <c r="U1291" s="121">
        <v>0.7616466385695</v>
      </c>
      <c r="V1291" s="124">
        <v>0.82527300743464</v>
      </c>
      <c r="W1291" s="124">
        <v>0.03910593786148</v>
      </c>
      <c r="X1291" s="124">
        <v>0.3566958715828</v>
      </c>
      <c r="Y1291" s="124">
        <v>0.00101608721958</v>
      </c>
      <c r="Z1291" s="126">
        <v>-0.460444265529</v>
      </c>
      <c r="AA1291" s="12"/>
    </row>
    <row r="1292" ht="12.75" customHeight="1">
      <c r="A1292" t="s" s="117">
        <v>2546</v>
      </c>
      <c r="B1292" t="s" s="118">
        <v>2547</v>
      </c>
      <c r="C1292" t="s" s="118">
        <v>2152</v>
      </c>
      <c r="D1292" t="s" s="118">
        <v>251</v>
      </c>
      <c r="E1292" s="119">
        <v>11.6127162264876</v>
      </c>
      <c r="F1292" s="119">
        <v>0</v>
      </c>
      <c r="G1292" s="119">
        <v>11.6127162264876</v>
      </c>
      <c r="H1292" s="119">
        <v>92.7569030241</v>
      </c>
      <c r="I1292" s="120">
        <v>50</v>
      </c>
      <c r="J1292" s="121">
        <v>9.970820017204</v>
      </c>
      <c r="K1292" s="119">
        <v>9.970820017204</v>
      </c>
      <c r="L1292" s="121">
        <v>0.90970505498608</v>
      </c>
      <c r="M1292" s="119">
        <v>0.07753386735244</v>
      </c>
      <c r="N1292" s="119">
        <v>0.83217118763364</v>
      </c>
      <c r="O1292" s="121">
        <v>0</v>
      </c>
      <c r="P1292" s="119">
        <v>0</v>
      </c>
      <c r="Q1292" s="119">
        <v>0</v>
      </c>
      <c r="R1292" s="119">
        <v>0</v>
      </c>
      <c r="S1292" s="119">
        <v>0</v>
      </c>
      <c r="T1292" s="119">
        <v>0</v>
      </c>
      <c r="U1292" s="121">
        <v>0.73219115429755</v>
      </c>
      <c r="V1292" s="119">
        <v>0.82527300743464</v>
      </c>
      <c r="W1292" s="119">
        <v>0.06949264458318</v>
      </c>
      <c r="X1292" s="119">
        <v>0.5528219822558</v>
      </c>
      <c r="Y1292" s="119">
        <v>0.00177912184729</v>
      </c>
      <c r="Z1292" s="122">
        <v>-0.71717560182336</v>
      </c>
      <c r="AA1292" s="12"/>
    </row>
    <row r="1293" ht="12.75" customHeight="1">
      <c r="A1293" t="s" s="117">
        <v>2548</v>
      </c>
      <c r="B1293" t="s" s="123">
        <v>2549</v>
      </c>
      <c r="C1293" t="s" s="123">
        <v>2152</v>
      </c>
      <c r="D1293" t="s" s="123">
        <v>251</v>
      </c>
      <c r="E1293" s="124">
        <v>14.1834985737159</v>
      </c>
      <c r="F1293" s="124">
        <v>0</v>
      </c>
      <c r="G1293" s="124">
        <v>14.1834985737159</v>
      </c>
      <c r="H1293" s="124">
        <v>118.4321628919</v>
      </c>
      <c r="I1293" s="125">
        <v>50</v>
      </c>
      <c r="J1293" s="121">
        <v>12.407410204340</v>
      </c>
      <c r="K1293" s="124">
        <v>12.407410204340</v>
      </c>
      <c r="L1293" s="121">
        <v>0.92967910968826</v>
      </c>
      <c r="M1293" s="124">
        <v>0.09586977477856</v>
      </c>
      <c r="N1293" s="124">
        <v>0.8338093349097</v>
      </c>
      <c r="O1293" s="121">
        <v>0</v>
      </c>
      <c r="P1293" s="124">
        <v>0</v>
      </c>
      <c r="Q1293" s="124">
        <v>0</v>
      </c>
      <c r="R1293" s="124">
        <v>0</v>
      </c>
      <c r="S1293" s="124">
        <v>0</v>
      </c>
      <c r="T1293" s="124">
        <v>0</v>
      </c>
      <c r="U1293" s="121">
        <v>0.84640925968763</v>
      </c>
      <c r="V1293" s="124">
        <v>0.82527300743464</v>
      </c>
      <c r="W1293" s="124">
        <v>0.08203725334884</v>
      </c>
      <c r="X1293" s="124">
        <v>1.06930301546538</v>
      </c>
      <c r="Y1293" s="124">
        <v>0.00201756033517</v>
      </c>
      <c r="Z1293" s="126">
        <v>-1.1322215768964</v>
      </c>
      <c r="AA1293" s="12"/>
    </row>
    <row r="1294" ht="12.75" customHeight="1">
      <c r="A1294" t="s" s="117">
        <v>2550</v>
      </c>
      <c r="B1294" t="s" s="118">
        <v>2551</v>
      </c>
      <c r="C1294" t="s" s="118">
        <v>2152</v>
      </c>
      <c r="D1294" t="s" s="118">
        <v>251</v>
      </c>
      <c r="E1294" s="119">
        <v>26.8181183369011</v>
      </c>
      <c r="F1294" s="119">
        <v>0</v>
      </c>
      <c r="G1294" s="119">
        <v>26.8181183369011</v>
      </c>
      <c r="H1294" s="119">
        <v>212.6470230732</v>
      </c>
      <c r="I1294" s="120">
        <v>50</v>
      </c>
      <c r="J1294" s="121">
        <v>25.084553743320</v>
      </c>
      <c r="K1294" s="119">
        <v>25.084553743320</v>
      </c>
      <c r="L1294" s="121">
        <v>1.0399910300116</v>
      </c>
      <c r="M1294" s="119">
        <v>0.19713463593612</v>
      </c>
      <c r="N1294" s="119">
        <v>0.84285639407548</v>
      </c>
      <c r="O1294" s="121">
        <v>0</v>
      </c>
      <c r="P1294" s="119">
        <v>0</v>
      </c>
      <c r="Q1294" s="119">
        <v>0</v>
      </c>
      <c r="R1294" s="119">
        <v>0</v>
      </c>
      <c r="S1294" s="119">
        <v>0</v>
      </c>
      <c r="T1294" s="119">
        <v>0</v>
      </c>
      <c r="U1294" s="121">
        <v>0.69357356356949</v>
      </c>
      <c r="V1294" s="119">
        <v>0.82527300743464</v>
      </c>
      <c r="W1294" s="119">
        <v>0.17609674295096</v>
      </c>
      <c r="X1294" s="119">
        <v>1.4639119519032</v>
      </c>
      <c r="Y1294" s="119">
        <v>0.00441682592069</v>
      </c>
      <c r="Z1294" s="122">
        <v>-1.776124964640</v>
      </c>
      <c r="AA1294" s="12"/>
    </row>
    <row r="1295" ht="12.75" customHeight="1">
      <c r="A1295" t="s" s="117">
        <v>2552</v>
      </c>
      <c r="B1295" t="s" s="123">
        <v>2553</v>
      </c>
      <c r="C1295" t="s" s="123">
        <v>2152</v>
      </c>
      <c r="D1295" t="s" s="123">
        <v>251</v>
      </c>
      <c r="E1295" s="124">
        <v>34.8743077305161</v>
      </c>
      <c r="F1295" s="124">
        <v>0</v>
      </c>
      <c r="G1295" s="124">
        <v>34.8743077305161</v>
      </c>
      <c r="H1295" s="124">
        <v>270.4032513829</v>
      </c>
      <c r="I1295" s="125">
        <v>50</v>
      </c>
      <c r="J1295" s="121">
        <v>33.218752983330</v>
      </c>
      <c r="K1295" s="124">
        <v>33.218752983330</v>
      </c>
      <c r="L1295" s="121">
        <v>1.11120952985492</v>
      </c>
      <c r="M1295" s="124">
        <v>0.2625122490778</v>
      </c>
      <c r="N1295" s="124">
        <v>0.84869728077712</v>
      </c>
      <c r="O1295" s="121">
        <v>0</v>
      </c>
      <c r="P1295" s="124">
        <v>0</v>
      </c>
      <c r="Q1295" s="124">
        <v>0</v>
      </c>
      <c r="R1295" s="124">
        <v>0</v>
      </c>
      <c r="S1295" s="124">
        <v>0</v>
      </c>
      <c r="T1295" s="124">
        <v>0</v>
      </c>
      <c r="U1295" s="121">
        <v>0.54434521733116</v>
      </c>
      <c r="V1295" s="124">
        <v>0.82527300743464</v>
      </c>
      <c r="W1295" s="124">
        <v>0.23842108289168</v>
      </c>
      <c r="X1295" s="124">
        <v>1.5601115085893</v>
      </c>
      <c r="Y1295" s="124">
        <v>0.00603564842994</v>
      </c>
      <c r="Z1295" s="126">
        <v>-2.0854960300144</v>
      </c>
      <c r="AA1295" s="12"/>
    </row>
    <row r="1296" ht="12.75" customHeight="1">
      <c r="A1296" t="s" s="117">
        <v>2554</v>
      </c>
      <c r="B1296" t="s" s="118">
        <v>2555</v>
      </c>
      <c r="C1296" t="s" s="118">
        <v>2152</v>
      </c>
      <c r="D1296" t="s" s="118">
        <v>251</v>
      </c>
      <c r="E1296" s="119">
        <v>9.754067923281999</v>
      </c>
      <c r="F1296" s="119">
        <v>0</v>
      </c>
      <c r="G1296" s="119">
        <v>9.754067923281999</v>
      </c>
      <c r="H1296" s="119">
        <v>80.2959</v>
      </c>
      <c r="I1296" s="120">
        <v>100</v>
      </c>
      <c r="J1296" s="121">
        <v>19.2247904</v>
      </c>
      <c r="K1296" s="119">
        <v>19.2247904</v>
      </c>
      <c r="L1296" s="121">
        <v>2.112356357454</v>
      </c>
      <c r="M1296" s="119">
        <v>0.271902532</v>
      </c>
      <c r="N1296" s="119">
        <v>1.840453825454</v>
      </c>
      <c r="O1296" s="121">
        <v>0</v>
      </c>
      <c r="P1296" s="119">
        <v>0</v>
      </c>
      <c r="Q1296" s="119">
        <v>0</v>
      </c>
      <c r="R1296" s="119">
        <v>0</v>
      </c>
      <c r="S1296" s="119">
        <v>0</v>
      </c>
      <c r="T1296" s="119">
        <v>0</v>
      </c>
      <c r="U1296" s="121">
        <v>-11.583078834172</v>
      </c>
      <c r="V1296" s="119">
        <v>1.003273046688</v>
      </c>
      <c r="W1296" s="119">
        <v>0.223255002</v>
      </c>
      <c r="X1296" s="119">
        <v>0.0058297753</v>
      </c>
      <c r="Y1296" s="119">
        <v>0.003615533840</v>
      </c>
      <c r="Z1296" s="122">
        <v>-12.819052192</v>
      </c>
      <c r="AA1296" s="12"/>
    </row>
    <row r="1297" ht="12.75" customHeight="1">
      <c r="A1297" t="s" s="117">
        <v>2556</v>
      </c>
      <c r="B1297" t="s" s="123">
        <v>2557</v>
      </c>
      <c r="C1297" t="s" s="123">
        <v>2152</v>
      </c>
      <c r="D1297" t="s" s="123">
        <v>251</v>
      </c>
      <c r="E1297" s="124">
        <v>19.097086086680</v>
      </c>
      <c r="F1297" s="124">
        <v>0</v>
      </c>
      <c r="G1297" s="124">
        <v>19.097086086680</v>
      </c>
      <c r="H1297" s="124">
        <v>128.4554</v>
      </c>
      <c r="I1297" s="125">
        <v>50</v>
      </c>
      <c r="J1297" s="121">
        <v>26.576916</v>
      </c>
      <c r="K1297" s="124">
        <v>26.576916</v>
      </c>
      <c r="L1297" s="121">
        <v>0.123686187</v>
      </c>
      <c r="M1297" s="124">
        <v>0.13235973</v>
      </c>
      <c r="N1297" s="124">
        <v>-0.008673543000000001</v>
      </c>
      <c r="O1297" s="121">
        <v>0</v>
      </c>
      <c r="P1297" s="124">
        <v>0</v>
      </c>
      <c r="Q1297" s="124">
        <v>0</v>
      </c>
      <c r="R1297" s="124">
        <v>0</v>
      </c>
      <c r="S1297" s="124">
        <v>0</v>
      </c>
      <c r="T1297" s="124">
        <v>0</v>
      </c>
      <c r="U1297" s="121">
        <v>-7.603516100320</v>
      </c>
      <c r="V1297" s="124">
        <v>0</v>
      </c>
      <c r="W1297" s="124">
        <v>0.055565699</v>
      </c>
      <c r="X1297" s="124">
        <v>0.296762825</v>
      </c>
      <c r="Y1297" s="124">
        <v>0.100406375680</v>
      </c>
      <c r="Z1297" s="126">
        <v>-8.056251</v>
      </c>
      <c r="AA1297" s="12"/>
    </row>
    <row r="1298" ht="12.75" customHeight="1">
      <c r="A1298" t="s" s="117">
        <v>2558</v>
      </c>
      <c r="B1298" t="s" s="118">
        <v>2559</v>
      </c>
      <c r="C1298" t="s" s="118">
        <v>2152</v>
      </c>
      <c r="D1298" t="s" s="118">
        <v>251</v>
      </c>
      <c r="E1298" s="119">
        <v>9.16912821390483</v>
      </c>
      <c r="F1298" s="119">
        <v>0</v>
      </c>
      <c r="G1298" s="119">
        <v>9.16912821390483</v>
      </c>
      <c r="H1298" s="119">
        <v>69.689339968005</v>
      </c>
      <c r="I1298" s="120">
        <v>60</v>
      </c>
      <c r="J1298" s="121">
        <v>7.11985992132889</v>
      </c>
      <c r="K1298" s="119">
        <v>7.11985992132889</v>
      </c>
      <c r="L1298" s="121">
        <v>0.348503060212491</v>
      </c>
      <c r="M1298" s="119">
        <v>0.0995069467992046</v>
      </c>
      <c r="N1298" s="119">
        <v>0.248996113413286</v>
      </c>
      <c r="O1298" s="121">
        <v>5.30348353122386</v>
      </c>
      <c r="P1298" s="119">
        <v>0.730977303697346</v>
      </c>
      <c r="Q1298" s="119">
        <v>0</v>
      </c>
      <c r="R1298" s="119">
        <v>4.57250622752651</v>
      </c>
      <c r="S1298" s="119">
        <v>0</v>
      </c>
      <c r="T1298" s="119">
        <v>0</v>
      </c>
      <c r="U1298" s="121">
        <v>-3.6027182988604</v>
      </c>
      <c r="V1298" s="119">
        <v>0</v>
      </c>
      <c r="W1298" s="119">
        <v>0.0706395127332979</v>
      </c>
      <c r="X1298" s="119">
        <v>0.250256698589737</v>
      </c>
      <c r="Y1298" s="119">
        <v>0.0065432022211755</v>
      </c>
      <c r="Z1298" s="122">
        <v>-3.93015771240461</v>
      </c>
      <c r="AA1298" s="12"/>
    </row>
    <row r="1299" ht="12.75" customHeight="1">
      <c r="A1299" t="s" s="117">
        <v>2560</v>
      </c>
      <c r="B1299" t="s" s="123">
        <v>2561</v>
      </c>
      <c r="C1299" t="s" s="123">
        <v>2152</v>
      </c>
      <c r="D1299" t="s" s="123">
        <v>251</v>
      </c>
      <c r="E1299" s="124">
        <v>0.0805349258982988</v>
      </c>
      <c r="F1299" s="124">
        <v>0</v>
      </c>
      <c r="G1299" s="124">
        <v>0.0805349258982988</v>
      </c>
      <c r="H1299" s="124">
        <v>0.663306751913877</v>
      </c>
      <c r="I1299" s="125">
        <v>100</v>
      </c>
      <c r="J1299" s="121">
        <v>0.0491438960543025</v>
      </c>
      <c r="K1299" s="124">
        <v>0.0491438960543025</v>
      </c>
      <c r="L1299" s="121">
        <v>0.00933181020864878</v>
      </c>
      <c r="M1299" s="124">
        <v>0.00353260029644007</v>
      </c>
      <c r="N1299" s="124">
        <v>0.00579920991220871</v>
      </c>
      <c r="O1299" s="121">
        <v>0</v>
      </c>
      <c r="P1299" s="124">
        <v>0</v>
      </c>
      <c r="Q1299" s="124">
        <v>0</v>
      </c>
      <c r="R1299" s="124">
        <v>0</v>
      </c>
      <c r="S1299" s="124">
        <v>0</v>
      </c>
      <c r="T1299" s="124">
        <v>0</v>
      </c>
      <c r="U1299" s="121">
        <v>0.0220592196353475</v>
      </c>
      <c r="V1299" s="124">
        <v>0.0005948129598152601</v>
      </c>
      <c r="W1299" s="124">
        <v>0.0007014799397585</v>
      </c>
      <c r="X1299" s="124">
        <v>0.000107852404243209</v>
      </c>
      <c r="Y1299" s="124">
        <v>7.9595482782742e-06</v>
      </c>
      <c r="Z1299" s="126">
        <v>0.0206471147832523</v>
      </c>
      <c r="AA1299" s="12"/>
    </row>
    <row r="1300" ht="12.75" customHeight="1">
      <c r="A1300" t="s" s="117">
        <v>2562</v>
      </c>
      <c r="B1300" t="s" s="118">
        <v>2563</v>
      </c>
      <c r="C1300" t="s" s="118">
        <v>2152</v>
      </c>
      <c r="D1300" t="s" s="118">
        <v>251</v>
      </c>
      <c r="E1300" s="119">
        <v>4.45663351720853</v>
      </c>
      <c r="F1300" s="119">
        <v>0</v>
      </c>
      <c r="G1300" s="119">
        <v>4.45663351720853</v>
      </c>
      <c r="H1300" s="119">
        <v>41.018398848513</v>
      </c>
      <c r="I1300" s="120">
        <v>60</v>
      </c>
      <c r="J1300" s="121">
        <v>3.33432181647268</v>
      </c>
      <c r="K1300" s="119">
        <v>3.33432181647268</v>
      </c>
      <c r="L1300" s="121">
        <v>0.196601779456372</v>
      </c>
      <c r="M1300" s="119">
        <v>0.0643895519440799</v>
      </c>
      <c r="N1300" s="119">
        <v>0.132212227512292</v>
      </c>
      <c r="O1300" s="121">
        <v>2.68919197782224</v>
      </c>
      <c r="P1300" s="119">
        <v>0.450005886414796</v>
      </c>
      <c r="Q1300" s="119">
        <v>0</v>
      </c>
      <c r="R1300" s="119">
        <v>2.23918609140744</v>
      </c>
      <c r="S1300" s="119">
        <v>0</v>
      </c>
      <c r="T1300" s="119">
        <v>0</v>
      </c>
      <c r="U1300" s="121">
        <v>-1.76348205654276</v>
      </c>
      <c r="V1300" s="119">
        <v>0</v>
      </c>
      <c r="W1300" s="119">
        <v>0.0455023693920963</v>
      </c>
      <c r="X1300" s="119">
        <v>0.171792059825827</v>
      </c>
      <c r="Y1300" s="119">
        <v>0.0042638629232711</v>
      </c>
      <c r="Z1300" s="122">
        <v>-1.98504034868395</v>
      </c>
      <c r="AA1300" s="12"/>
    </row>
    <row r="1301" ht="12.75" customHeight="1">
      <c r="A1301" t="s" s="117">
        <v>2564</v>
      </c>
      <c r="B1301" t="s" s="123">
        <v>2565</v>
      </c>
      <c r="C1301" t="s" s="123">
        <v>1183</v>
      </c>
      <c r="D1301" t="s" s="123">
        <v>310</v>
      </c>
      <c r="E1301" s="124">
        <v>0.001671730140</v>
      </c>
      <c r="F1301" s="124">
        <v>0.0005015190619285759</v>
      </c>
      <c r="G1301" s="124">
        <v>0.00217324920192858</v>
      </c>
      <c r="H1301" s="124">
        <v>0.00193700001776218</v>
      </c>
      <c r="I1301" s="125">
        <v>999</v>
      </c>
      <c r="J1301" s="121">
        <v>0</v>
      </c>
      <c r="K1301" s="124">
        <v>0</v>
      </c>
      <c r="L1301" s="121">
        <v>0.001671730140</v>
      </c>
      <c r="M1301" s="124">
        <v>0</v>
      </c>
      <c r="N1301" s="124">
        <v>0.001671730140</v>
      </c>
      <c r="O1301" s="121">
        <v>0</v>
      </c>
      <c r="P1301" s="124">
        <v>0</v>
      </c>
      <c r="Q1301" s="124">
        <v>0</v>
      </c>
      <c r="R1301" s="124">
        <v>0</v>
      </c>
      <c r="S1301" s="124">
        <v>0</v>
      </c>
      <c r="T1301" s="124">
        <v>0</v>
      </c>
      <c r="U1301" s="121">
        <v>0</v>
      </c>
      <c r="V1301" s="124">
        <v>0</v>
      </c>
      <c r="W1301" s="124">
        <v>0</v>
      </c>
      <c r="X1301" s="124">
        <v>0</v>
      </c>
      <c r="Y1301" s="124">
        <v>0</v>
      </c>
      <c r="Z1301" s="126">
        <v>0</v>
      </c>
      <c r="AA1301" s="12"/>
    </row>
    <row r="1302" ht="12.75" customHeight="1">
      <c r="A1302" t="s" s="117">
        <v>2566</v>
      </c>
      <c r="B1302" t="s" s="118">
        <v>2567</v>
      </c>
      <c r="C1302" t="s" s="118">
        <v>2152</v>
      </c>
      <c r="D1302" t="s" s="118">
        <v>251</v>
      </c>
      <c r="E1302" s="119">
        <v>0.47520932780967</v>
      </c>
      <c r="F1302" s="119">
        <v>0</v>
      </c>
      <c r="G1302" s="119">
        <v>0.47520932780967</v>
      </c>
      <c r="H1302" s="119">
        <v>4.6571706439</v>
      </c>
      <c r="I1302" s="120">
        <v>25</v>
      </c>
      <c r="J1302" s="121">
        <v>0.11992095728028</v>
      </c>
      <c r="K1302" s="119">
        <v>0.11992095728028</v>
      </c>
      <c r="L1302" s="121">
        <v>0.01160989883552</v>
      </c>
      <c r="M1302" s="119">
        <v>0.0058893164372</v>
      </c>
      <c r="N1302" s="119">
        <v>0.00572058239832</v>
      </c>
      <c r="O1302" s="121">
        <v>0</v>
      </c>
      <c r="P1302" s="119">
        <v>0</v>
      </c>
      <c r="Q1302" s="119">
        <v>0</v>
      </c>
      <c r="R1302" s="119">
        <v>0</v>
      </c>
      <c r="S1302" s="119">
        <v>0</v>
      </c>
      <c r="T1302" s="119">
        <v>0</v>
      </c>
      <c r="U1302" s="121">
        <v>0.34367847169387</v>
      </c>
      <c r="V1302" s="119">
        <v>0.00065191914571</v>
      </c>
      <c r="W1302" s="119">
        <v>0.00189214987388</v>
      </c>
      <c r="X1302" s="119">
        <v>0.13243135589788</v>
      </c>
      <c r="Y1302" s="119">
        <v>0</v>
      </c>
      <c r="Z1302" s="122">
        <v>0.2087030467764</v>
      </c>
      <c r="AA1302" s="12"/>
    </row>
    <row r="1303" ht="12.75" customHeight="1">
      <c r="A1303" t="s" s="117">
        <v>2568</v>
      </c>
      <c r="B1303" t="s" s="123">
        <v>2569</v>
      </c>
      <c r="C1303" t="s" s="123">
        <v>2152</v>
      </c>
      <c r="D1303" t="s" s="123">
        <v>251</v>
      </c>
      <c r="E1303" s="124">
        <v>0.7068929919601</v>
      </c>
      <c r="F1303" s="124">
        <v>0</v>
      </c>
      <c r="G1303" s="124">
        <v>0.7068929919601</v>
      </c>
      <c r="H1303" s="124">
        <v>7.2220046609</v>
      </c>
      <c r="I1303" s="125">
        <v>25</v>
      </c>
      <c r="J1303" s="121">
        <v>0.23967666180128</v>
      </c>
      <c r="K1303" s="124">
        <v>0.23967666180128</v>
      </c>
      <c r="L1303" s="121">
        <v>0.01594149797904</v>
      </c>
      <c r="M1303" s="124">
        <v>0.00775544931202</v>
      </c>
      <c r="N1303" s="124">
        <v>0.00818604866702</v>
      </c>
      <c r="O1303" s="121">
        <v>0</v>
      </c>
      <c r="P1303" s="124">
        <v>0</v>
      </c>
      <c r="Q1303" s="124">
        <v>0</v>
      </c>
      <c r="R1303" s="124">
        <v>0</v>
      </c>
      <c r="S1303" s="124">
        <v>0</v>
      </c>
      <c r="T1303" s="124">
        <v>0</v>
      </c>
      <c r="U1303" s="121">
        <v>0.45127483217978</v>
      </c>
      <c r="V1303" s="124">
        <v>0.0008692255082</v>
      </c>
      <c r="W1303" s="124">
        <v>0.0025228664943</v>
      </c>
      <c r="X1303" s="124">
        <v>0.1765751390624</v>
      </c>
      <c r="Y1303" s="124">
        <v>0</v>
      </c>
      <c r="Z1303" s="126">
        <v>0.27130760111488</v>
      </c>
      <c r="AA1303" s="12"/>
    </row>
    <row r="1304" ht="12.75" customHeight="1">
      <c r="A1304" t="s" s="117">
        <v>2570</v>
      </c>
      <c r="B1304" t="s" s="118">
        <v>2571</v>
      </c>
      <c r="C1304" t="s" s="118">
        <v>2152</v>
      </c>
      <c r="D1304" t="s" s="118">
        <v>251</v>
      </c>
      <c r="E1304" s="119">
        <v>0.059031864109878</v>
      </c>
      <c r="F1304" s="119">
        <v>0</v>
      </c>
      <c r="G1304" s="119">
        <v>0.059031864109878</v>
      </c>
      <c r="H1304" s="119">
        <v>0.571106402476</v>
      </c>
      <c r="I1304" s="120">
        <v>100</v>
      </c>
      <c r="J1304" s="121">
        <v>0.044259853295604</v>
      </c>
      <c r="K1304" s="119">
        <v>0.044259853295604</v>
      </c>
      <c r="L1304" s="121">
        <v>0.0013277956133087</v>
      </c>
      <c r="M1304" s="119">
        <v>0</v>
      </c>
      <c r="N1304" s="119">
        <v>0.0013277956133087</v>
      </c>
      <c r="O1304" s="121">
        <v>0</v>
      </c>
      <c r="P1304" s="119">
        <v>0</v>
      </c>
      <c r="Q1304" s="119">
        <v>0</v>
      </c>
      <c r="R1304" s="119">
        <v>0</v>
      </c>
      <c r="S1304" s="119">
        <v>0</v>
      </c>
      <c r="T1304" s="119">
        <v>0</v>
      </c>
      <c r="U1304" s="121">
        <v>0.0134442152009653</v>
      </c>
      <c r="V1304" s="119">
        <v>0</v>
      </c>
      <c r="W1304" s="119">
        <v>0.000509079401145</v>
      </c>
      <c r="X1304" s="119">
        <v>0.00332122414344</v>
      </c>
      <c r="Y1304" s="119">
        <v>0.0001097326164</v>
      </c>
      <c r="Z1304" s="122">
        <v>0.0095041790399803</v>
      </c>
      <c r="AA1304" s="12"/>
    </row>
    <row r="1305" ht="12.75" customHeight="1">
      <c r="A1305" t="s" s="117">
        <v>2572</v>
      </c>
      <c r="B1305" t="s" s="123">
        <v>2573</v>
      </c>
      <c r="C1305" t="s" s="123">
        <v>2152</v>
      </c>
      <c r="D1305" t="s" s="123">
        <v>251</v>
      </c>
      <c r="E1305" s="124">
        <v>0.06141605593868</v>
      </c>
      <c r="F1305" s="124">
        <v>0</v>
      </c>
      <c r="G1305" s="124">
        <v>0.06141605593868</v>
      </c>
      <c r="H1305" s="124">
        <v>0.625643141840</v>
      </c>
      <c r="I1305" s="125">
        <v>100</v>
      </c>
      <c r="J1305" s="121">
        <v>0.04722876365228</v>
      </c>
      <c r="K1305" s="124">
        <v>0.04722876365228</v>
      </c>
      <c r="L1305" s="121">
        <v>0.0014161834</v>
      </c>
      <c r="M1305" s="124">
        <v>0</v>
      </c>
      <c r="N1305" s="124">
        <v>0.0014161834</v>
      </c>
      <c r="O1305" s="121">
        <v>0</v>
      </c>
      <c r="P1305" s="124">
        <v>0</v>
      </c>
      <c r="Q1305" s="124">
        <v>0</v>
      </c>
      <c r="R1305" s="124">
        <v>0</v>
      </c>
      <c r="S1305" s="124">
        <v>0</v>
      </c>
      <c r="T1305" s="124">
        <v>0</v>
      </c>
      <c r="U1305" s="121">
        <v>0.0127711088864</v>
      </c>
      <c r="V1305" s="124">
        <v>0</v>
      </c>
      <c r="W1305" s="124">
        <v>0.000509200150</v>
      </c>
      <c r="X1305" s="124">
        <v>0.003318597960</v>
      </c>
      <c r="Y1305" s="124">
        <v>0.0001096917764</v>
      </c>
      <c r="Z1305" s="126">
        <v>0.008833618999999999</v>
      </c>
      <c r="AA1305" s="12"/>
    </row>
    <row r="1306" ht="12.75" customHeight="1">
      <c r="A1306" t="s" s="117">
        <v>2574</v>
      </c>
      <c r="B1306" t="s" s="118">
        <v>2575</v>
      </c>
      <c r="C1306" t="s" s="118">
        <v>250</v>
      </c>
      <c r="D1306" t="s" s="118">
        <v>310</v>
      </c>
      <c r="E1306" s="119">
        <v>19.1833422713151</v>
      </c>
      <c r="F1306" s="119">
        <v>6.43076617909017</v>
      </c>
      <c r="G1306" s="119">
        <v>25.6141084504053</v>
      </c>
      <c r="H1306" s="119">
        <v>192.021885157131</v>
      </c>
      <c r="I1306" s="120">
        <v>50</v>
      </c>
      <c r="J1306" s="121">
        <v>12.4352585153426</v>
      </c>
      <c r="K1306" s="119">
        <v>12.4352585153426</v>
      </c>
      <c r="L1306" s="121">
        <v>7.20285242108035</v>
      </c>
      <c r="M1306" s="119">
        <v>4.06887632084655</v>
      </c>
      <c r="N1306" s="119">
        <v>3.1339761002338</v>
      </c>
      <c r="O1306" s="121">
        <v>0</v>
      </c>
      <c r="P1306" s="119">
        <v>0</v>
      </c>
      <c r="Q1306" s="119">
        <v>0</v>
      </c>
      <c r="R1306" s="119">
        <v>0</v>
      </c>
      <c r="S1306" s="119">
        <v>0</v>
      </c>
      <c r="T1306" s="119">
        <v>0</v>
      </c>
      <c r="U1306" s="121">
        <v>-0.454768665107834</v>
      </c>
      <c r="V1306" s="119">
        <v>0.82217707438653</v>
      </c>
      <c r="W1306" s="119">
        <v>0.0418262503346802</v>
      </c>
      <c r="X1306" s="119">
        <v>0.35843242252052</v>
      </c>
      <c r="Y1306" s="119">
        <v>0.57533972818361</v>
      </c>
      <c r="Z1306" s="122">
        <v>-2.25254414053317</v>
      </c>
      <c r="AA1306" s="12"/>
    </row>
    <row r="1307" ht="12.75" customHeight="1">
      <c r="A1307" t="s" s="117">
        <v>2576</v>
      </c>
      <c r="B1307" t="s" s="123">
        <v>2577</v>
      </c>
      <c r="C1307" t="s" s="123">
        <v>2152</v>
      </c>
      <c r="D1307" t="s" s="123">
        <v>251</v>
      </c>
      <c r="E1307" s="124">
        <v>1.60234750233836</v>
      </c>
      <c r="F1307" s="124">
        <v>0</v>
      </c>
      <c r="G1307" s="124">
        <v>1.60234750233836</v>
      </c>
      <c r="H1307" s="124">
        <v>16.158299261</v>
      </c>
      <c r="I1307" s="125">
        <v>8</v>
      </c>
      <c r="J1307" s="121">
        <v>0.8984159178959999</v>
      </c>
      <c r="K1307" s="124">
        <v>0.8984159178959999</v>
      </c>
      <c r="L1307" s="121">
        <v>0.82918795322556</v>
      </c>
      <c r="M1307" s="124">
        <v>0.02843617419076</v>
      </c>
      <c r="N1307" s="124">
        <v>0.8007517790348</v>
      </c>
      <c r="O1307" s="121">
        <v>0.04346127608216</v>
      </c>
      <c r="P1307" s="124">
        <v>0</v>
      </c>
      <c r="Q1307" s="124">
        <v>0.04346127608216</v>
      </c>
      <c r="R1307" s="124">
        <v>0</v>
      </c>
      <c r="S1307" s="124">
        <v>0</v>
      </c>
      <c r="T1307" s="124">
        <v>0</v>
      </c>
      <c r="U1307" s="121">
        <v>-0.16871764486536</v>
      </c>
      <c r="V1307" s="124">
        <v>0.01390760827638</v>
      </c>
      <c r="W1307" s="124">
        <v>0.0087433092217</v>
      </c>
      <c r="X1307" s="124">
        <v>0.20395532564456</v>
      </c>
      <c r="Y1307" s="124">
        <v>0</v>
      </c>
      <c r="Z1307" s="126">
        <v>-0.395323888008</v>
      </c>
      <c r="AA1307" s="12"/>
    </row>
    <row r="1308" ht="12.75" customHeight="1">
      <c r="A1308" t="s" s="117">
        <v>2578</v>
      </c>
      <c r="B1308" t="s" s="118">
        <v>2579</v>
      </c>
      <c r="C1308" t="s" s="118">
        <v>2152</v>
      </c>
      <c r="D1308" t="s" s="118">
        <v>251</v>
      </c>
      <c r="E1308" s="119">
        <v>2.03309276751026</v>
      </c>
      <c r="F1308" s="119">
        <v>0</v>
      </c>
      <c r="G1308" s="119">
        <v>2.03309276751026</v>
      </c>
      <c r="H1308" s="119">
        <v>20.026568952</v>
      </c>
      <c r="I1308" s="120">
        <v>8</v>
      </c>
      <c r="J1308" s="121">
        <v>1.407445945508</v>
      </c>
      <c r="K1308" s="119">
        <v>1.407445945508</v>
      </c>
      <c r="L1308" s="121">
        <v>0.81887972374628</v>
      </c>
      <c r="M1308" s="119">
        <v>0.00816226147556</v>
      </c>
      <c r="N1308" s="119">
        <v>0.8107174622707199</v>
      </c>
      <c r="O1308" s="121">
        <v>0.04346127608216</v>
      </c>
      <c r="P1308" s="119">
        <v>0</v>
      </c>
      <c r="Q1308" s="119">
        <v>0.04346127608216</v>
      </c>
      <c r="R1308" s="119">
        <v>0</v>
      </c>
      <c r="S1308" s="119">
        <v>0</v>
      </c>
      <c r="T1308" s="119">
        <v>0</v>
      </c>
      <c r="U1308" s="121">
        <v>-0.23669417782618</v>
      </c>
      <c r="V1308" s="119">
        <v>0.01390760827638</v>
      </c>
      <c r="W1308" s="119">
        <v>0.01198676938792</v>
      </c>
      <c r="X1308" s="119">
        <v>0.27966191584304</v>
      </c>
      <c r="Y1308" s="119">
        <v>0</v>
      </c>
      <c r="Z1308" s="122">
        <v>-0.54225047133352</v>
      </c>
      <c r="AA1308" s="12"/>
    </row>
    <row r="1309" ht="12.75" customHeight="1">
      <c r="A1309" t="s" s="117">
        <v>2580</v>
      </c>
      <c r="B1309" t="s" s="123">
        <v>2581</v>
      </c>
      <c r="C1309" t="s" s="123">
        <v>2152</v>
      </c>
      <c r="D1309" t="s" s="123">
        <v>251</v>
      </c>
      <c r="E1309" s="124">
        <v>1.04370658396114</v>
      </c>
      <c r="F1309" s="124">
        <v>0</v>
      </c>
      <c r="G1309" s="124">
        <v>1.04370658396114</v>
      </c>
      <c r="H1309" s="124">
        <v>9.868359013999999</v>
      </c>
      <c r="I1309" s="125">
        <v>10</v>
      </c>
      <c r="J1309" s="121">
        <v>0.96093415179464</v>
      </c>
      <c r="K1309" s="124">
        <v>0.96093415179464</v>
      </c>
      <c r="L1309" s="121">
        <v>0.143979129465</v>
      </c>
      <c r="M1309" s="124">
        <v>0.00667285579288</v>
      </c>
      <c r="N1309" s="124">
        <v>0.13730627367212</v>
      </c>
      <c r="O1309" s="121">
        <v>0.05389198217152</v>
      </c>
      <c r="P1309" s="124">
        <v>0</v>
      </c>
      <c r="Q1309" s="124">
        <v>0.05389198217152</v>
      </c>
      <c r="R1309" s="124">
        <v>0</v>
      </c>
      <c r="S1309" s="124">
        <v>0</v>
      </c>
      <c r="T1309" s="124">
        <v>0</v>
      </c>
      <c r="U1309" s="121">
        <v>-0.11509867947002</v>
      </c>
      <c r="V1309" s="124">
        <v>0.01390760827638</v>
      </c>
      <c r="W1309" s="124">
        <v>0.00667771227244</v>
      </c>
      <c r="X1309" s="124">
        <v>0.1447364365324</v>
      </c>
      <c r="Y1309" s="124">
        <v>0</v>
      </c>
      <c r="Z1309" s="126">
        <v>-0.28042043655124</v>
      </c>
      <c r="AA1309" s="12"/>
    </row>
    <row r="1310" ht="12.75" customHeight="1">
      <c r="A1310" t="s" s="117">
        <v>2582</v>
      </c>
      <c r="B1310" t="s" s="118">
        <v>2583</v>
      </c>
      <c r="C1310" t="s" s="118">
        <v>2152</v>
      </c>
      <c r="D1310" t="s" s="118">
        <v>251</v>
      </c>
      <c r="E1310" s="119">
        <v>0.9030705965532</v>
      </c>
      <c r="F1310" s="119">
        <v>0</v>
      </c>
      <c r="G1310" s="119">
        <v>0.9030705965532</v>
      </c>
      <c r="H1310" s="119">
        <v>8.529907466999999</v>
      </c>
      <c r="I1310" s="120">
        <v>10</v>
      </c>
      <c r="J1310" s="121">
        <v>0.80879749663344</v>
      </c>
      <c r="K1310" s="119">
        <v>0.80879749663344</v>
      </c>
      <c r="L1310" s="121">
        <v>0.140449402511</v>
      </c>
      <c r="M1310" s="119">
        <v>0.005929808494</v>
      </c>
      <c r="N1310" s="119">
        <v>0.134519594017</v>
      </c>
      <c r="O1310" s="121">
        <v>0.05389198217152</v>
      </c>
      <c r="P1310" s="119">
        <v>0</v>
      </c>
      <c r="Q1310" s="119">
        <v>0.05389198217152</v>
      </c>
      <c r="R1310" s="119">
        <v>0</v>
      </c>
      <c r="S1310" s="119">
        <v>0</v>
      </c>
      <c r="T1310" s="119">
        <v>0</v>
      </c>
      <c r="U1310" s="121">
        <v>-0.10006828476276</v>
      </c>
      <c r="V1310" s="119">
        <v>0.01390760827638</v>
      </c>
      <c r="W1310" s="119">
        <v>0.00595396491046</v>
      </c>
      <c r="X1310" s="119">
        <v>0.12785143850136</v>
      </c>
      <c r="Y1310" s="119">
        <v>0</v>
      </c>
      <c r="Z1310" s="122">
        <v>-0.24778129645096</v>
      </c>
      <c r="AA1310" s="12"/>
    </row>
    <row r="1311" ht="12.75" customHeight="1">
      <c r="A1311" t="s" s="117">
        <v>2584</v>
      </c>
      <c r="B1311" t="s" s="123">
        <v>2585</v>
      </c>
      <c r="C1311" t="s" s="123">
        <v>2152</v>
      </c>
      <c r="D1311" t="s" s="123">
        <v>251</v>
      </c>
      <c r="E1311" s="124">
        <v>0.877965922362563</v>
      </c>
      <c r="F1311" s="124">
        <v>0</v>
      </c>
      <c r="G1311" s="124">
        <v>0.877965922362563</v>
      </c>
      <c r="H1311" s="124">
        <v>10.071867260920</v>
      </c>
      <c r="I1311" s="125">
        <v>50</v>
      </c>
      <c r="J1311" s="121">
        <v>0.648425798382974</v>
      </c>
      <c r="K1311" s="124">
        <v>0.648425798382974</v>
      </c>
      <c r="L1311" s="121">
        <v>0.199059882005505</v>
      </c>
      <c r="M1311" s="124">
        <v>0.045196624930208</v>
      </c>
      <c r="N1311" s="124">
        <v>0.153863257075297</v>
      </c>
      <c r="O1311" s="121">
        <v>0.0504219010998205</v>
      </c>
      <c r="P1311" s="124">
        <v>0</v>
      </c>
      <c r="Q1311" s="124">
        <v>0.0504219010998205</v>
      </c>
      <c r="R1311" s="124">
        <v>0</v>
      </c>
      <c r="S1311" s="124">
        <v>0</v>
      </c>
      <c r="T1311" s="124">
        <v>0</v>
      </c>
      <c r="U1311" s="121">
        <v>-0.0199416591257364</v>
      </c>
      <c r="V1311" s="124">
        <v>0</v>
      </c>
      <c r="W1311" s="124">
        <v>0.01307114232032</v>
      </c>
      <c r="X1311" s="124">
        <v>0.0028166330974616</v>
      </c>
      <c r="Y1311" s="124">
        <v>0.000124869734432</v>
      </c>
      <c r="Z1311" s="126">
        <v>-0.03595430427795</v>
      </c>
      <c r="AA1311" s="12"/>
    </row>
    <row r="1312" ht="12.75" customHeight="1">
      <c r="A1312" t="s" s="117">
        <v>2586</v>
      </c>
      <c r="B1312" t="s" s="118">
        <v>2587</v>
      </c>
      <c r="C1312" t="s" s="118">
        <v>2152</v>
      </c>
      <c r="D1312" t="s" s="118">
        <v>251</v>
      </c>
      <c r="E1312" s="119">
        <v>1.18779782470008</v>
      </c>
      <c r="F1312" s="119">
        <v>0</v>
      </c>
      <c r="G1312" s="119">
        <v>1.18779782470008</v>
      </c>
      <c r="H1312" s="119">
        <v>14.149802972585</v>
      </c>
      <c r="I1312" s="120">
        <v>50</v>
      </c>
      <c r="J1312" s="121">
        <v>0.929078539303012</v>
      </c>
      <c r="K1312" s="119">
        <v>0.929078539303012</v>
      </c>
      <c r="L1312" s="121">
        <v>0.238922075073804</v>
      </c>
      <c r="M1312" s="119">
        <v>0.069409102578828</v>
      </c>
      <c r="N1312" s="119">
        <v>0.169512972494976</v>
      </c>
      <c r="O1312" s="121">
        <v>0.0504219010998205</v>
      </c>
      <c r="P1312" s="119">
        <v>0</v>
      </c>
      <c r="Q1312" s="119">
        <v>0.0504219010998205</v>
      </c>
      <c r="R1312" s="119">
        <v>0</v>
      </c>
      <c r="S1312" s="119">
        <v>0</v>
      </c>
      <c r="T1312" s="119">
        <v>0</v>
      </c>
      <c r="U1312" s="121">
        <v>-0.0306246907765534</v>
      </c>
      <c r="V1312" s="119">
        <v>0</v>
      </c>
      <c r="W1312" s="119">
        <v>0.02007353999365</v>
      </c>
      <c r="X1312" s="119">
        <v>0.0043255436986646</v>
      </c>
      <c r="Y1312" s="119">
        <v>0.000191764218502</v>
      </c>
      <c r="Z1312" s="122">
        <v>-0.05521553868737</v>
      </c>
      <c r="AA1312" s="12"/>
    </row>
    <row r="1313" ht="12.75" customHeight="1">
      <c r="A1313" t="s" s="117">
        <v>2588</v>
      </c>
      <c r="B1313" t="s" s="123">
        <v>2589</v>
      </c>
      <c r="C1313" t="s" s="123">
        <v>2152</v>
      </c>
      <c r="D1313" t="s" s="123">
        <v>251</v>
      </c>
      <c r="E1313" s="124">
        <v>0.758317509173958</v>
      </c>
      <c r="F1313" s="124">
        <v>0</v>
      </c>
      <c r="G1313" s="124">
        <v>0.758317509173958</v>
      </c>
      <c r="H1313" s="124">
        <v>8.691681524950001</v>
      </c>
      <c r="I1313" s="125">
        <v>75</v>
      </c>
      <c r="J1313" s="121">
        <v>0.583418294029134</v>
      </c>
      <c r="K1313" s="124">
        <v>0.583418294029134</v>
      </c>
      <c r="L1313" s="121">
        <v>0.1755561831862</v>
      </c>
      <c r="M1313" s="124">
        <v>0.0250015353913041</v>
      </c>
      <c r="N1313" s="124">
        <v>0.150554647794896</v>
      </c>
      <c r="O1313" s="121">
        <v>0.0103742117475542</v>
      </c>
      <c r="P1313" s="124">
        <v>0</v>
      </c>
      <c r="Q1313" s="124">
        <v>0.0103742117475542</v>
      </c>
      <c r="R1313" s="124">
        <v>0</v>
      </c>
      <c r="S1313" s="124">
        <v>0</v>
      </c>
      <c r="T1313" s="124">
        <v>0</v>
      </c>
      <c r="U1313" s="121">
        <v>-0.01103117978893</v>
      </c>
      <c r="V1313" s="124">
        <v>0</v>
      </c>
      <c r="W1313" s="124">
        <v>0.0072305980394227</v>
      </c>
      <c r="X1313" s="124">
        <v>0.0015580843056373</v>
      </c>
      <c r="Y1313" s="124">
        <v>6.9074513958e-05</v>
      </c>
      <c r="Z1313" s="126">
        <v>-0.019888936647948</v>
      </c>
      <c r="AA1313" s="12"/>
    </row>
    <row r="1314" ht="12.75" customHeight="1">
      <c r="A1314" t="s" s="117">
        <v>2590</v>
      </c>
      <c r="B1314" t="s" s="118">
        <v>2591</v>
      </c>
      <c r="C1314" t="s" s="118">
        <v>2152</v>
      </c>
      <c r="D1314" t="s" s="118">
        <v>251</v>
      </c>
      <c r="E1314" s="119">
        <v>0.874739357146449</v>
      </c>
      <c r="F1314" s="119">
        <v>0</v>
      </c>
      <c r="G1314" s="119">
        <v>0.874739357146449</v>
      </c>
      <c r="H1314" s="119">
        <v>10.325106951908</v>
      </c>
      <c r="I1314" s="120">
        <v>75</v>
      </c>
      <c r="J1314" s="121">
        <v>0.691053729153019</v>
      </c>
      <c r="K1314" s="119">
        <v>0.691053729153019</v>
      </c>
      <c r="L1314" s="121">
        <v>0.187507978334257</v>
      </c>
      <c r="M1314" s="119">
        <v>0.0321756925152856</v>
      </c>
      <c r="N1314" s="119">
        <v>0.155332285818972</v>
      </c>
      <c r="O1314" s="121">
        <v>0.0103742117475542</v>
      </c>
      <c r="P1314" s="119">
        <v>0</v>
      </c>
      <c r="Q1314" s="119">
        <v>0.0103742117475542</v>
      </c>
      <c r="R1314" s="119">
        <v>0</v>
      </c>
      <c r="S1314" s="119">
        <v>0</v>
      </c>
      <c r="T1314" s="119">
        <v>0</v>
      </c>
      <c r="U1314" s="121">
        <v>-0.0141965620883811</v>
      </c>
      <c r="V1314" s="119">
        <v>0</v>
      </c>
      <c r="W1314" s="119">
        <v>0.009305408464760001</v>
      </c>
      <c r="X1314" s="119">
        <v>0.0020051745182385</v>
      </c>
      <c r="Y1314" s="119">
        <v>8.88953645224e-05</v>
      </c>
      <c r="Z1314" s="122">
        <v>-0.025596040435902</v>
      </c>
      <c r="AA1314" s="12"/>
    </row>
    <row r="1315" ht="12.75" customHeight="1">
      <c r="A1315" t="s" s="117">
        <v>2592</v>
      </c>
      <c r="B1315" t="s" s="123">
        <v>2593</v>
      </c>
      <c r="C1315" t="s" s="123">
        <v>2152</v>
      </c>
      <c r="D1315" t="s" s="123">
        <v>251</v>
      </c>
      <c r="E1315" s="124">
        <v>1.14678512423722</v>
      </c>
      <c r="F1315" s="124">
        <v>0</v>
      </c>
      <c r="G1315" s="124">
        <v>1.14678512423722</v>
      </c>
      <c r="H1315" s="124">
        <v>14.195950538526</v>
      </c>
      <c r="I1315" s="125">
        <v>75</v>
      </c>
      <c r="J1315" s="121">
        <v>0.933505116806873</v>
      </c>
      <c r="K1315" s="124">
        <v>0.933505116806873</v>
      </c>
      <c r="L1315" s="121">
        <v>0.223696874527788</v>
      </c>
      <c r="M1315" s="124">
        <v>0.0471217859362542</v>
      </c>
      <c r="N1315" s="124">
        <v>0.176575088591534</v>
      </c>
      <c r="O1315" s="121">
        <v>0.0103742117475542</v>
      </c>
      <c r="P1315" s="124">
        <v>0</v>
      </c>
      <c r="Q1315" s="124">
        <v>0.0103742117475542</v>
      </c>
      <c r="R1315" s="124">
        <v>0</v>
      </c>
      <c r="S1315" s="124">
        <v>0</v>
      </c>
      <c r="T1315" s="124">
        <v>0</v>
      </c>
      <c r="U1315" s="121">
        <v>-0.0207910788449984</v>
      </c>
      <c r="V1315" s="124">
        <v>0</v>
      </c>
      <c r="W1315" s="124">
        <v>0.0136279107252464</v>
      </c>
      <c r="X1315" s="124">
        <v>0.0029366082529608</v>
      </c>
      <c r="Y1315" s="124">
        <v>0.0001301886002617</v>
      </c>
      <c r="Z1315" s="126">
        <v>-0.0374857864234673</v>
      </c>
      <c r="AA1315" s="12"/>
    </row>
    <row r="1316" ht="12.75" customHeight="1">
      <c r="A1316" t="s" s="117">
        <v>2594</v>
      </c>
      <c r="B1316" t="s" s="118">
        <v>2595</v>
      </c>
      <c r="C1316" t="s" s="118">
        <v>2152</v>
      </c>
      <c r="D1316" t="s" s="118">
        <v>251</v>
      </c>
      <c r="E1316" s="119">
        <v>1.34683892694666</v>
      </c>
      <c r="F1316" s="119">
        <v>0</v>
      </c>
      <c r="G1316" s="119">
        <v>1.34683892694666</v>
      </c>
      <c r="H1316" s="119">
        <v>16.209844450194</v>
      </c>
      <c r="I1316" s="120">
        <v>50</v>
      </c>
      <c r="J1316" s="121">
        <v>1.07429517783464</v>
      </c>
      <c r="K1316" s="119">
        <v>1.07429517783464</v>
      </c>
      <c r="L1316" s="121">
        <v>0.257969354306748</v>
      </c>
      <c r="M1316" s="119">
        <v>0.081246313845092</v>
      </c>
      <c r="N1316" s="119">
        <v>0.176723040461657</v>
      </c>
      <c r="O1316" s="121">
        <v>0.0504219010998205</v>
      </c>
      <c r="P1316" s="119">
        <v>0</v>
      </c>
      <c r="Q1316" s="119">
        <v>0.0504219010998205</v>
      </c>
      <c r="R1316" s="119">
        <v>0</v>
      </c>
      <c r="S1316" s="119">
        <v>0</v>
      </c>
      <c r="T1316" s="119">
        <v>0</v>
      </c>
      <c r="U1316" s="121">
        <v>-0.0358475062945446</v>
      </c>
      <c r="V1316" s="119">
        <v>0</v>
      </c>
      <c r="W1316" s="119">
        <v>0.02349693438909</v>
      </c>
      <c r="X1316" s="119">
        <v>0.0050632333106274</v>
      </c>
      <c r="Y1316" s="119">
        <v>0.000224468202708</v>
      </c>
      <c r="Z1316" s="122">
        <v>-0.06463214219697</v>
      </c>
      <c r="AA1316" s="12"/>
    </row>
    <row r="1317" ht="12.75" customHeight="1">
      <c r="A1317" t="s" s="117">
        <v>2596</v>
      </c>
      <c r="B1317" t="s" s="123">
        <v>2597</v>
      </c>
      <c r="C1317" t="s" s="123">
        <v>2152</v>
      </c>
      <c r="D1317" t="s" s="123">
        <v>244</v>
      </c>
      <c r="E1317" s="124">
        <v>3.14205221848016</v>
      </c>
      <c r="F1317" s="124">
        <v>0</v>
      </c>
      <c r="G1317" s="124">
        <v>3.14205221848016</v>
      </c>
      <c r="H1317" s="124">
        <v>17.46704048</v>
      </c>
      <c r="I1317" s="125">
        <v>37</v>
      </c>
      <c r="J1317" s="121">
        <v>4.49581705103208</v>
      </c>
      <c r="K1317" s="124">
        <v>4.49581705103208</v>
      </c>
      <c r="L1317" s="121">
        <v>0.34211696173416</v>
      </c>
      <c r="M1317" s="124">
        <v>0.09735614525400001</v>
      </c>
      <c r="N1317" s="124">
        <v>0.24476081648016</v>
      </c>
      <c r="O1317" s="121">
        <v>0</v>
      </c>
      <c r="P1317" s="124">
        <v>0</v>
      </c>
      <c r="Q1317" s="124">
        <v>0</v>
      </c>
      <c r="R1317" s="124">
        <v>0</v>
      </c>
      <c r="S1317" s="124">
        <v>0</v>
      </c>
      <c r="T1317" s="124">
        <v>0</v>
      </c>
      <c r="U1317" s="121">
        <v>-1.69588179428608</v>
      </c>
      <c r="V1317" s="124">
        <v>0.1422537056924</v>
      </c>
      <c r="W1317" s="124">
        <v>0.09677549337784</v>
      </c>
      <c r="X1317" s="124">
        <v>0.0924281653052</v>
      </c>
      <c r="Y1317" s="124">
        <v>0.01503045652784</v>
      </c>
      <c r="Z1317" s="126">
        <v>-2.04236961518936</v>
      </c>
      <c r="AA1317" s="12"/>
    </row>
    <row r="1318" ht="12.75" customHeight="1">
      <c r="A1318" t="s" s="117">
        <v>2598</v>
      </c>
      <c r="B1318" t="s" s="118">
        <v>2599</v>
      </c>
      <c r="C1318" t="s" s="118">
        <v>2152</v>
      </c>
      <c r="D1318" t="s" s="118">
        <v>244</v>
      </c>
      <c r="E1318" s="119">
        <v>2.68274686912608</v>
      </c>
      <c r="F1318" s="119">
        <v>0</v>
      </c>
      <c r="G1318" s="119">
        <v>2.68274686912608</v>
      </c>
      <c r="H1318" s="119">
        <v>14.19355674</v>
      </c>
      <c r="I1318" s="120">
        <v>37</v>
      </c>
      <c r="J1318" s="121">
        <v>4.02701894189576</v>
      </c>
      <c r="K1318" s="119">
        <v>4.02701894189576</v>
      </c>
      <c r="L1318" s="121">
        <v>0.33375343795632</v>
      </c>
      <c r="M1318" s="119">
        <v>0.089243131886</v>
      </c>
      <c r="N1318" s="119">
        <v>0.24451030607032</v>
      </c>
      <c r="O1318" s="121">
        <v>0</v>
      </c>
      <c r="P1318" s="119">
        <v>0</v>
      </c>
      <c r="Q1318" s="119">
        <v>0</v>
      </c>
      <c r="R1318" s="119">
        <v>0</v>
      </c>
      <c r="S1318" s="119">
        <v>0</v>
      </c>
      <c r="T1318" s="119">
        <v>0</v>
      </c>
      <c r="U1318" s="121">
        <v>-1.678025510726</v>
      </c>
      <c r="V1318" s="119">
        <v>0.1422537056924</v>
      </c>
      <c r="W1318" s="119">
        <v>0.08871086892632001</v>
      </c>
      <c r="X1318" s="119">
        <v>0.08592728689935999</v>
      </c>
      <c r="Y1318" s="119">
        <v>0.0137779183464</v>
      </c>
      <c r="Z1318" s="122">
        <v>-2.00869529059048</v>
      </c>
      <c r="AA1318" s="12"/>
    </row>
    <row r="1319" ht="12.75" customHeight="1">
      <c r="A1319" t="s" s="117">
        <v>2600</v>
      </c>
      <c r="B1319" t="s" s="123">
        <v>2601</v>
      </c>
      <c r="C1319" t="s" s="123">
        <v>2152</v>
      </c>
      <c r="D1319" t="s" s="123">
        <v>251</v>
      </c>
      <c r="E1319" s="124">
        <v>0.94309694541474</v>
      </c>
      <c r="F1319" s="124">
        <v>0</v>
      </c>
      <c r="G1319" s="124">
        <v>0.94309694541474</v>
      </c>
      <c r="H1319" s="124">
        <v>8.764227762000001</v>
      </c>
      <c r="I1319" s="125">
        <v>10</v>
      </c>
      <c r="J1319" s="121">
        <v>0.94527448335808</v>
      </c>
      <c r="K1319" s="124">
        <v>0.94527448335808</v>
      </c>
      <c r="L1319" s="121">
        <v>0.11827628860904</v>
      </c>
      <c r="M1319" s="124">
        <v>0.00615671394236</v>
      </c>
      <c r="N1319" s="124">
        <v>0.11211957466668</v>
      </c>
      <c r="O1319" s="121">
        <v>0.0134729953826</v>
      </c>
      <c r="P1319" s="124">
        <v>0</v>
      </c>
      <c r="Q1319" s="124">
        <v>0.0134729953826</v>
      </c>
      <c r="R1319" s="124">
        <v>0</v>
      </c>
      <c r="S1319" s="124">
        <v>0</v>
      </c>
      <c r="T1319" s="124">
        <v>0</v>
      </c>
      <c r="U1319" s="121">
        <v>-0.13392682193498</v>
      </c>
      <c r="V1319" s="124">
        <v>0.00269459913042</v>
      </c>
      <c r="W1319" s="124">
        <v>0.00656102973508</v>
      </c>
      <c r="X1319" s="124">
        <v>0.15306857681184</v>
      </c>
      <c r="Y1319" s="124">
        <v>0</v>
      </c>
      <c r="Z1319" s="126">
        <v>-0.29625102761232</v>
      </c>
      <c r="AA1319" s="12"/>
    </row>
    <row r="1320" ht="12.75" customHeight="1">
      <c r="A1320" t="s" s="117">
        <v>2602</v>
      </c>
      <c r="B1320" t="s" s="118">
        <v>2603</v>
      </c>
      <c r="C1320" t="s" s="118">
        <v>2152</v>
      </c>
      <c r="D1320" t="s" s="118">
        <v>251</v>
      </c>
      <c r="E1320" s="119">
        <v>0.80479631155142</v>
      </c>
      <c r="F1320" s="119">
        <v>0</v>
      </c>
      <c r="G1320" s="119">
        <v>0.80479631155142</v>
      </c>
      <c r="H1320" s="119">
        <v>7.664911401</v>
      </c>
      <c r="I1320" s="120">
        <v>12</v>
      </c>
      <c r="J1320" s="121">
        <v>0.77610811854216</v>
      </c>
      <c r="K1320" s="119">
        <v>0.77610811854216</v>
      </c>
      <c r="L1320" s="121">
        <v>0.11556001797524</v>
      </c>
      <c r="M1320" s="119">
        <v>0.00615671394236</v>
      </c>
      <c r="N1320" s="119">
        <v>0.10940330403288</v>
      </c>
      <c r="O1320" s="121">
        <v>0.01621105605092</v>
      </c>
      <c r="P1320" s="119">
        <v>0</v>
      </c>
      <c r="Q1320" s="119">
        <v>0.01621105605092</v>
      </c>
      <c r="R1320" s="119">
        <v>0</v>
      </c>
      <c r="S1320" s="119">
        <v>0</v>
      </c>
      <c r="T1320" s="119">
        <v>0</v>
      </c>
      <c r="U1320" s="121">
        <v>-0.1030828810169</v>
      </c>
      <c r="V1320" s="119">
        <v>0.0028249829388</v>
      </c>
      <c r="W1320" s="119">
        <v>0.00600284551522</v>
      </c>
      <c r="X1320" s="119">
        <v>0.14004615932496</v>
      </c>
      <c r="Y1320" s="119">
        <v>0</v>
      </c>
      <c r="Z1320" s="122">
        <v>-0.25195686879588</v>
      </c>
      <c r="AA1320" s="12"/>
    </row>
    <row r="1321" ht="12.75" customHeight="1">
      <c r="A1321" t="s" s="117">
        <v>2604</v>
      </c>
      <c r="B1321" t="s" s="123">
        <v>2605</v>
      </c>
      <c r="C1321" t="s" s="123">
        <v>2152</v>
      </c>
      <c r="D1321" t="s" s="123">
        <v>251</v>
      </c>
      <c r="E1321" s="124">
        <v>4.50802010831504</v>
      </c>
      <c r="F1321" s="124">
        <v>0</v>
      </c>
      <c r="G1321" s="124">
        <v>4.50802010831504</v>
      </c>
      <c r="H1321" s="124">
        <v>44.32687733</v>
      </c>
      <c r="I1321" s="125">
        <v>25</v>
      </c>
      <c r="J1321" s="121">
        <v>1.7640911712944</v>
      </c>
      <c r="K1321" s="124">
        <v>1.7640911712944</v>
      </c>
      <c r="L1321" s="121">
        <v>0.15765147211032</v>
      </c>
      <c r="M1321" s="124">
        <v>0.06747091018496</v>
      </c>
      <c r="N1321" s="124">
        <v>0.09018056192536</v>
      </c>
      <c r="O1321" s="121">
        <v>0</v>
      </c>
      <c r="P1321" s="124">
        <v>0</v>
      </c>
      <c r="Q1321" s="124">
        <v>0</v>
      </c>
      <c r="R1321" s="124">
        <v>0</v>
      </c>
      <c r="S1321" s="124">
        <v>0</v>
      </c>
      <c r="T1321" s="124">
        <v>0</v>
      </c>
      <c r="U1321" s="121">
        <v>2.58627746491032</v>
      </c>
      <c r="V1321" s="124">
        <v>0.08320507717955999</v>
      </c>
      <c r="W1321" s="124">
        <v>0.06669828250708</v>
      </c>
      <c r="X1321" s="124">
        <v>1.673201655886</v>
      </c>
      <c r="Y1321" s="124">
        <v>0.02781639720568</v>
      </c>
      <c r="Z1321" s="126">
        <v>0.7353560521319999</v>
      </c>
      <c r="AA1321" s="12"/>
    </row>
    <row r="1322" ht="12.75" customHeight="1">
      <c r="A1322" t="s" s="117">
        <v>2606</v>
      </c>
      <c r="B1322" t="s" s="118">
        <v>2607</v>
      </c>
      <c r="C1322" t="s" s="118">
        <v>2152</v>
      </c>
      <c r="D1322" t="s" s="118">
        <v>251</v>
      </c>
      <c r="E1322" s="119">
        <v>0.66828037373308</v>
      </c>
      <c r="F1322" s="119">
        <v>0</v>
      </c>
      <c r="G1322" s="119">
        <v>0.66828037373308</v>
      </c>
      <c r="H1322" s="119">
        <v>5.360947612</v>
      </c>
      <c r="I1322" s="120">
        <v>10</v>
      </c>
      <c r="J1322" s="121">
        <v>0.6044426245056</v>
      </c>
      <c r="K1322" s="119">
        <v>0.6044426245056</v>
      </c>
      <c r="L1322" s="121">
        <v>0.14585214930888</v>
      </c>
      <c r="M1322" s="119">
        <v>0.01429389924248</v>
      </c>
      <c r="N1322" s="119">
        <v>0.1315582500664</v>
      </c>
      <c r="O1322" s="121">
        <v>0.05389198217152</v>
      </c>
      <c r="P1322" s="119">
        <v>0</v>
      </c>
      <c r="Q1322" s="119">
        <v>0.05389198217152</v>
      </c>
      <c r="R1322" s="119">
        <v>0</v>
      </c>
      <c r="S1322" s="119">
        <v>0</v>
      </c>
      <c r="T1322" s="119">
        <v>0</v>
      </c>
      <c r="U1322" s="121">
        <v>-0.13590638225292</v>
      </c>
      <c r="V1322" s="119">
        <v>0.01390760827638</v>
      </c>
      <c r="W1322" s="119">
        <v>0.00705298869398</v>
      </c>
      <c r="X1322" s="119">
        <v>0.16454596506208</v>
      </c>
      <c r="Y1322" s="119">
        <v>0</v>
      </c>
      <c r="Z1322" s="122">
        <v>-0.32141294428536</v>
      </c>
      <c r="AA1322" s="12"/>
    </row>
    <row r="1323" ht="12.75" customHeight="1">
      <c r="A1323" t="s" s="117">
        <v>2608</v>
      </c>
      <c r="B1323" t="s" s="123">
        <v>2609</v>
      </c>
      <c r="C1323" t="s" s="123">
        <v>2152</v>
      </c>
      <c r="D1323" t="s" s="123">
        <v>251</v>
      </c>
      <c r="E1323" s="124">
        <v>0.658789349506</v>
      </c>
      <c r="F1323" s="124">
        <v>0</v>
      </c>
      <c r="G1323" s="124">
        <v>0.658789349506</v>
      </c>
      <c r="H1323" s="124">
        <v>5.261808126</v>
      </c>
      <c r="I1323" s="125">
        <v>10</v>
      </c>
      <c r="J1323" s="121">
        <v>0.5960173672135201</v>
      </c>
      <c r="K1323" s="124">
        <v>0.5960173672135201</v>
      </c>
      <c r="L1323" s="121">
        <v>0.14596524036484</v>
      </c>
      <c r="M1323" s="124">
        <v>0.01441272627972</v>
      </c>
      <c r="N1323" s="124">
        <v>0.13155251408512</v>
      </c>
      <c r="O1323" s="121">
        <v>0.05389198217152</v>
      </c>
      <c r="P1323" s="124">
        <v>0</v>
      </c>
      <c r="Q1323" s="124">
        <v>0.05389198217152</v>
      </c>
      <c r="R1323" s="124">
        <v>0</v>
      </c>
      <c r="S1323" s="124">
        <v>0</v>
      </c>
      <c r="T1323" s="124">
        <v>0</v>
      </c>
      <c r="U1323" s="121">
        <v>-0.13708524024388</v>
      </c>
      <c r="V1323" s="124">
        <v>0.01390760827638</v>
      </c>
      <c r="W1323" s="124">
        <v>0.00710975316398</v>
      </c>
      <c r="X1323" s="124">
        <v>0.16587027608672</v>
      </c>
      <c r="Y1323" s="124">
        <v>0</v>
      </c>
      <c r="Z1323" s="126">
        <v>-0.32397287777096</v>
      </c>
      <c r="AA1323" s="12"/>
    </row>
    <row r="1324" ht="12.75" customHeight="1">
      <c r="A1324" t="s" s="117">
        <v>2610</v>
      </c>
      <c r="B1324" t="s" s="118">
        <v>2611</v>
      </c>
      <c r="C1324" t="s" s="118">
        <v>2152</v>
      </c>
      <c r="D1324" t="s" s="118">
        <v>251</v>
      </c>
      <c r="E1324" s="119">
        <v>4.98973905400786</v>
      </c>
      <c r="F1324" s="119">
        <v>0</v>
      </c>
      <c r="G1324" s="119">
        <v>4.98973905400786</v>
      </c>
      <c r="H1324" s="119">
        <v>45.426394033102</v>
      </c>
      <c r="I1324" s="120">
        <v>75</v>
      </c>
      <c r="J1324" s="121">
        <v>4.33900118741355</v>
      </c>
      <c r="K1324" s="119">
        <v>4.33900118741355</v>
      </c>
      <c r="L1324" s="121">
        <v>0.23579667105273</v>
      </c>
      <c r="M1324" s="119">
        <v>0.0436142801922466</v>
      </c>
      <c r="N1324" s="119">
        <v>0.192182390860484</v>
      </c>
      <c r="O1324" s="121">
        <v>0</v>
      </c>
      <c r="P1324" s="119">
        <v>0</v>
      </c>
      <c r="Q1324" s="119">
        <v>0</v>
      </c>
      <c r="R1324" s="119">
        <v>0</v>
      </c>
      <c r="S1324" s="119">
        <v>0</v>
      </c>
      <c r="T1324" s="119">
        <v>0</v>
      </c>
      <c r="U1324" s="121">
        <v>0.414941195541583</v>
      </c>
      <c r="V1324" s="119">
        <v>0.0258781319384503</v>
      </c>
      <c r="W1324" s="119">
        <v>0.0365865430866997</v>
      </c>
      <c r="X1324" s="119">
        <v>1.06051704333138</v>
      </c>
      <c r="Y1324" s="119">
        <v>0.0128820381152772</v>
      </c>
      <c r="Z1324" s="122">
        <v>-0.72092256093022</v>
      </c>
      <c r="AA1324" s="12"/>
    </row>
    <row r="1325" ht="12.75" customHeight="1">
      <c r="A1325" t="s" s="117">
        <v>2612</v>
      </c>
      <c r="B1325" t="s" s="123">
        <v>2613</v>
      </c>
      <c r="C1325" t="s" s="123">
        <v>2152</v>
      </c>
      <c r="D1325" t="s" s="123">
        <v>251</v>
      </c>
      <c r="E1325" s="124">
        <v>0.02716168620094</v>
      </c>
      <c r="F1325" s="124">
        <v>0</v>
      </c>
      <c r="G1325" s="124">
        <v>0.02716168620094</v>
      </c>
      <c r="H1325" s="124">
        <v>0.248983565</v>
      </c>
      <c r="I1325" s="125">
        <v>100</v>
      </c>
      <c r="J1325" s="121">
        <v>0.114239354653</v>
      </c>
      <c r="K1325" s="124">
        <v>0.114239354653</v>
      </c>
      <c r="L1325" s="121">
        <v>0.0062306212987</v>
      </c>
      <c r="M1325" s="124">
        <v>0.0024678819667</v>
      </c>
      <c r="N1325" s="124">
        <v>0.003762739332</v>
      </c>
      <c r="O1325" s="121">
        <v>0</v>
      </c>
      <c r="P1325" s="124">
        <v>0</v>
      </c>
      <c r="Q1325" s="124">
        <v>0</v>
      </c>
      <c r="R1325" s="124">
        <v>0</v>
      </c>
      <c r="S1325" s="124">
        <v>0</v>
      </c>
      <c r="T1325" s="124">
        <v>0</v>
      </c>
      <c r="U1325" s="121">
        <v>-0.09330828975076</v>
      </c>
      <c r="V1325" s="124">
        <v>4.344258418e-05</v>
      </c>
      <c r="W1325" s="124">
        <v>0.0022768852384</v>
      </c>
      <c r="X1325" s="124">
        <v>0.002152309056</v>
      </c>
      <c r="Y1325" s="124">
        <v>2.70512366e-06</v>
      </c>
      <c r="Z1325" s="126">
        <v>-0.09778363175300001</v>
      </c>
      <c r="AA1325" s="12"/>
    </row>
    <row r="1326" ht="12.75" customHeight="1">
      <c r="A1326" t="s" s="117">
        <v>2614</v>
      </c>
      <c r="B1326" t="s" s="118">
        <v>2615</v>
      </c>
      <c r="C1326" t="s" s="118">
        <v>2152</v>
      </c>
      <c r="D1326" t="s" s="118">
        <v>251</v>
      </c>
      <c r="E1326" s="119">
        <v>7.06772478704628</v>
      </c>
      <c r="F1326" s="119">
        <v>0</v>
      </c>
      <c r="G1326" s="119">
        <v>7.06772478704628</v>
      </c>
      <c r="H1326" s="119">
        <v>89.282101329279</v>
      </c>
      <c r="I1326" s="120">
        <v>75</v>
      </c>
      <c r="J1326" s="121">
        <v>6.13903667678289</v>
      </c>
      <c r="K1326" s="119">
        <v>6.13903667678289</v>
      </c>
      <c r="L1326" s="121">
        <v>0.348875280262587</v>
      </c>
      <c r="M1326" s="119">
        <v>0.10936288971972</v>
      </c>
      <c r="N1326" s="119">
        <v>0.239512390542867</v>
      </c>
      <c r="O1326" s="121">
        <v>0</v>
      </c>
      <c r="P1326" s="119">
        <v>0</v>
      </c>
      <c r="Q1326" s="119">
        <v>0</v>
      </c>
      <c r="R1326" s="119">
        <v>0</v>
      </c>
      <c r="S1326" s="119">
        <v>0</v>
      </c>
      <c r="T1326" s="119">
        <v>0</v>
      </c>
      <c r="U1326" s="121">
        <v>0.579812830000804</v>
      </c>
      <c r="V1326" s="119">
        <v>0</v>
      </c>
      <c r="W1326" s="119">
        <v>0.0245164497276475</v>
      </c>
      <c r="X1326" s="119">
        <v>1.75263503827232</v>
      </c>
      <c r="Y1326" s="119">
        <v>0.062663832763126</v>
      </c>
      <c r="Z1326" s="122">
        <v>-1.26000249076229</v>
      </c>
      <c r="AA1326" s="12"/>
    </row>
    <row r="1327" ht="12.75" customHeight="1">
      <c r="A1327" t="s" s="117">
        <v>2616</v>
      </c>
      <c r="B1327" t="s" s="123">
        <v>2617</v>
      </c>
      <c r="C1327" t="s" s="123">
        <v>2152</v>
      </c>
      <c r="D1327" t="s" s="123">
        <v>251</v>
      </c>
      <c r="E1327" s="124">
        <v>8.701505285686441</v>
      </c>
      <c r="F1327" s="124">
        <v>0</v>
      </c>
      <c r="G1327" s="124">
        <v>8.701505285686441</v>
      </c>
      <c r="H1327" s="124">
        <v>109.717005452644</v>
      </c>
      <c r="I1327" s="125">
        <v>75</v>
      </c>
      <c r="J1327" s="121">
        <v>7.46377617019001</v>
      </c>
      <c r="K1327" s="124">
        <v>7.46377617019001</v>
      </c>
      <c r="L1327" s="121">
        <v>0.532798780096818</v>
      </c>
      <c r="M1327" s="124">
        <v>0.24160213685877</v>
      </c>
      <c r="N1327" s="124">
        <v>0.291196643238049</v>
      </c>
      <c r="O1327" s="121">
        <v>0</v>
      </c>
      <c r="P1327" s="124">
        <v>0</v>
      </c>
      <c r="Q1327" s="124">
        <v>0</v>
      </c>
      <c r="R1327" s="124">
        <v>0</v>
      </c>
      <c r="S1327" s="124">
        <v>0</v>
      </c>
      <c r="T1327" s="124">
        <v>0</v>
      </c>
      <c r="U1327" s="121">
        <v>0.704930335399613</v>
      </c>
      <c r="V1327" s="124">
        <v>0</v>
      </c>
      <c r="W1327" s="124">
        <v>0.0298068415263173</v>
      </c>
      <c r="X1327" s="124">
        <v>2.13083523071626</v>
      </c>
      <c r="Y1327" s="124">
        <v>0.0761860282445848</v>
      </c>
      <c r="Z1327" s="126">
        <v>-1.53189776508755</v>
      </c>
      <c r="AA1327" s="12"/>
    </row>
    <row r="1328" ht="12.75" customHeight="1">
      <c r="A1328" t="s" s="117">
        <v>2618</v>
      </c>
      <c r="B1328" t="s" s="118">
        <v>2619</v>
      </c>
      <c r="C1328" t="s" s="118">
        <v>2152</v>
      </c>
      <c r="D1328" t="s" s="118">
        <v>251</v>
      </c>
      <c r="E1328" s="119">
        <v>11.2613242873568</v>
      </c>
      <c r="F1328" s="119">
        <v>0</v>
      </c>
      <c r="G1328" s="119">
        <v>11.2613242873568</v>
      </c>
      <c r="H1328" s="119">
        <v>141.927305330427</v>
      </c>
      <c r="I1328" s="120">
        <v>75</v>
      </c>
      <c r="J1328" s="121">
        <v>9.628594366738209</v>
      </c>
      <c r="K1328" s="119">
        <v>9.628594366738209</v>
      </c>
      <c r="L1328" s="121">
        <v>0.723339271475983</v>
      </c>
      <c r="M1328" s="119">
        <v>0.34768299579738</v>
      </c>
      <c r="N1328" s="119">
        <v>0.375656275678603</v>
      </c>
      <c r="O1328" s="121">
        <v>0</v>
      </c>
      <c r="P1328" s="119">
        <v>0</v>
      </c>
      <c r="Q1328" s="119">
        <v>0</v>
      </c>
      <c r="R1328" s="119">
        <v>0</v>
      </c>
      <c r="S1328" s="119">
        <v>0</v>
      </c>
      <c r="T1328" s="119">
        <v>0</v>
      </c>
      <c r="U1328" s="121">
        <v>0.909390649142619</v>
      </c>
      <c r="V1328" s="119">
        <v>0</v>
      </c>
      <c r="W1328" s="119">
        <v>0.0384521158786353</v>
      </c>
      <c r="X1328" s="119">
        <v>2.74886969158171</v>
      </c>
      <c r="Y1328" s="119">
        <v>0.0982832745547144</v>
      </c>
      <c r="Z1328" s="122">
        <v>-1.97621443287244</v>
      </c>
      <c r="AA1328" s="12"/>
    </row>
    <row r="1329" ht="12.75" customHeight="1">
      <c r="A1329" t="s" s="117">
        <v>2620</v>
      </c>
      <c r="B1329" t="s" s="123">
        <v>2621</v>
      </c>
      <c r="C1329" t="s" s="123">
        <v>2152</v>
      </c>
      <c r="D1329" t="s" s="123">
        <v>251</v>
      </c>
      <c r="E1329" s="124">
        <v>4.794437833760</v>
      </c>
      <c r="F1329" s="124">
        <v>0</v>
      </c>
      <c r="G1329" s="124">
        <v>4.794437833760</v>
      </c>
      <c r="H1329" s="124">
        <v>25.973</v>
      </c>
      <c r="I1329" s="125">
        <v>20</v>
      </c>
      <c r="J1329" s="121">
        <v>5.7890457</v>
      </c>
      <c r="K1329" s="124">
        <v>5.7890457</v>
      </c>
      <c r="L1329" s="121">
        <v>0.1632962484</v>
      </c>
      <c r="M1329" s="124">
        <v>0.0235356994</v>
      </c>
      <c r="N1329" s="124">
        <v>0.139760549</v>
      </c>
      <c r="O1329" s="121">
        <v>0</v>
      </c>
      <c r="P1329" s="124">
        <v>0</v>
      </c>
      <c r="Q1329" s="124">
        <v>0</v>
      </c>
      <c r="R1329" s="124">
        <v>0</v>
      </c>
      <c r="S1329" s="124">
        <v>0</v>
      </c>
      <c r="T1329" s="124">
        <v>0</v>
      </c>
      <c r="U1329" s="121">
        <v>-1.157904114640</v>
      </c>
      <c r="V1329" s="124">
        <v>0</v>
      </c>
      <c r="W1329" s="124">
        <v>0.0081930814</v>
      </c>
      <c r="X1329" s="124">
        <v>0.06792624999999999</v>
      </c>
      <c r="Y1329" s="124">
        <v>0.025835883960</v>
      </c>
      <c r="Z1329" s="126">
        <v>-1.25985933</v>
      </c>
      <c r="AA1329" s="12"/>
    </row>
    <row r="1330" ht="12.75" customHeight="1">
      <c r="A1330" t="s" s="117">
        <v>2622</v>
      </c>
      <c r="B1330" t="s" s="118">
        <v>2623</v>
      </c>
      <c r="C1330" t="s" s="118">
        <v>2152</v>
      </c>
      <c r="D1330" t="s" s="118">
        <v>251</v>
      </c>
      <c r="E1330" s="119">
        <v>0.121514670772</v>
      </c>
      <c r="F1330" s="119">
        <v>0</v>
      </c>
      <c r="G1330" s="119">
        <v>0.121514670772</v>
      </c>
      <c r="H1330" s="119">
        <v>0.86568</v>
      </c>
      <c r="I1330" s="120">
        <v>20</v>
      </c>
      <c r="J1330" s="121">
        <v>0.2089543</v>
      </c>
      <c r="K1330" s="119">
        <v>0.2089543</v>
      </c>
      <c r="L1330" s="121">
        <v>0.004069936910</v>
      </c>
      <c r="M1330" s="119">
        <v>0.000515493810</v>
      </c>
      <c r="N1330" s="119">
        <v>0.0035544431</v>
      </c>
      <c r="O1330" s="121">
        <v>0</v>
      </c>
      <c r="P1330" s="119">
        <v>0</v>
      </c>
      <c r="Q1330" s="119">
        <v>0</v>
      </c>
      <c r="R1330" s="119">
        <v>0</v>
      </c>
      <c r="S1330" s="119">
        <v>0</v>
      </c>
      <c r="T1330" s="119">
        <v>0</v>
      </c>
      <c r="U1330" s="121">
        <v>-0.091509566138</v>
      </c>
      <c r="V1330" s="119">
        <v>0</v>
      </c>
      <c r="W1330" s="119">
        <v>0.000216802714</v>
      </c>
      <c r="X1330" s="119">
        <v>0.006259544620</v>
      </c>
      <c r="Y1330" s="119">
        <v>0.003468440528</v>
      </c>
      <c r="Z1330" s="122">
        <v>-0.101454354</v>
      </c>
      <c r="AA1330" s="12"/>
    </row>
    <row r="1331" ht="12.75" customHeight="1">
      <c r="A1331" t="s" s="117">
        <v>2624</v>
      </c>
      <c r="B1331" t="s" s="123">
        <v>2625</v>
      </c>
      <c r="C1331" t="s" s="123">
        <v>2152</v>
      </c>
      <c r="D1331" t="s" s="123">
        <v>251</v>
      </c>
      <c r="E1331" s="124">
        <v>0.147986244148</v>
      </c>
      <c r="F1331" s="124">
        <v>0</v>
      </c>
      <c r="G1331" s="124">
        <v>0.147986244148</v>
      </c>
      <c r="H1331" s="124">
        <v>1.15057</v>
      </c>
      <c r="I1331" s="125">
        <v>20</v>
      </c>
      <c r="J1331" s="121">
        <v>0.24996892</v>
      </c>
      <c r="K1331" s="124">
        <v>0.24996892</v>
      </c>
      <c r="L1331" s="121">
        <v>0.004941034420</v>
      </c>
      <c r="M1331" s="124">
        <v>0.000619111320</v>
      </c>
      <c r="N1331" s="124">
        <v>0.0043219231</v>
      </c>
      <c r="O1331" s="121">
        <v>0</v>
      </c>
      <c r="P1331" s="124">
        <v>0</v>
      </c>
      <c r="Q1331" s="124">
        <v>0</v>
      </c>
      <c r="R1331" s="124">
        <v>0</v>
      </c>
      <c r="S1331" s="124">
        <v>0</v>
      </c>
      <c r="T1331" s="124">
        <v>0</v>
      </c>
      <c r="U1331" s="121">
        <v>-0.106923710272</v>
      </c>
      <c r="V1331" s="124">
        <v>0</v>
      </c>
      <c r="W1331" s="124">
        <v>0.000268496108</v>
      </c>
      <c r="X1331" s="124">
        <v>0.0078286216</v>
      </c>
      <c r="Y1331" s="124">
        <v>0.004960583020</v>
      </c>
      <c r="Z1331" s="126">
        <v>-0.119981411</v>
      </c>
      <c r="AA1331" s="12"/>
    </row>
    <row r="1332" ht="12.75" customHeight="1">
      <c r="A1332" t="s" s="117">
        <v>2626</v>
      </c>
      <c r="B1332" t="s" s="118">
        <v>2627</v>
      </c>
      <c r="C1332" t="s" s="118">
        <v>2152</v>
      </c>
      <c r="D1332" t="s" s="118">
        <v>251</v>
      </c>
      <c r="E1332" s="119">
        <v>1.061165432220</v>
      </c>
      <c r="F1332" s="119">
        <v>0</v>
      </c>
      <c r="G1332" s="119">
        <v>1.061165432220</v>
      </c>
      <c r="H1332" s="119">
        <v>22.8287</v>
      </c>
      <c r="I1332" s="120">
        <v>25</v>
      </c>
      <c r="J1332" s="121">
        <v>0.701609892</v>
      </c>
      <c r="K1332" s="119">
        <v>0.701609892</v>
      </c>
      <c r="L1332" s="121">
        <v>0.097206462020</v>
      </c>
      <c r="M1332" s="119">
        <v>0.004664800020</v>
      </c>
      <c r="N1332" s="119">
        <v>0.092541662</v>
      </c>
      <c r="O1332" s="121">
        <v>0</v>
      </c>
      <c r="P1332" s="119">
        <v>0</v>
      </c>
      <c r="Q1332" s="119">
        <v>0</v>
      </c>
      <c r="R1332" s="119">
        <v>0</v>
      </c>
      <c r="S1332" s="119">
        <v>0</v>
      </c>
      <c r="T1332" s="119">
        <v>0</v>
      </c>
      <c r="U1332" s="121">
        <v>0.2623490782</v>
      </c>
      <c r="V1332" s="119">
        <v>0.4707496832</v>
      </c>
      <c r="W1332" s="119">
        <v>0.203061466</v>
      </c>
      <c r="X1332" s="119">
        <v>0.5596183228</v>
      </c>
      <c r="Y1332" s="119">
        <v>0.0711414122</v>
      </c>
      <c r="Z1332" s="122">
        <v>-1.042221806</v>
      </c>
      <c r="AA1332" s="12"/>
    </row>
    <row r="1333" ht="12.75" customHeight="1">
      <c r="A1333" t="s" s="117">
        <v>2628</v>
      </c>
      <c r="B1333" t="s" s="123">
        <v>2629</v>
      </c>
      <c r="C1333" t="s" s="123">
        <v>247</v>
      </c>
      <c r="D1333" t="s" s="123">
        <v>310</v>
      </c>
      <c r="E1333" s="124">
        <v>21.7948204949868</v>
      </c>
      <c r="F1333" s="124">
        <v>9.84592615182321</v>
      </c>
      <c r="G1333" s="124">
        <v>31.640746646810</v>
      </c>
      <c r="H1333" s="124">
        <v>19.3091862932748</v>
      </c>
      <c r="I1333" s="125">
        <v>40</v>
      </c>
      <c r="J1333" s="121">
        <v>15.2684191229609</v>
      </c>
      <c r="K1333" s="124">
        <v>15.2684191229609</v>
      </c>
      <c r="L1333" s="121">
        <v>0.7188878787563771</v>
      </c>
      <c r="M1333" s="124">
        <v>0.0116932122018469</v>
      </c>
      <c r="N1333" s="124">
        <v>0.70719466655453</v>
      </c>
      <c r="O1333" s="121">
        <v>16.794682202128</v>
      </c>
      <c r="P1333" s="124">
        <v>16.444889649</v>
      </c>
      <c r="Q1333" s="124">
        <v>0.349792553128</v>
      </c>
      <c r="R1333" s="124">
        <v>0</v>
      </c>
      <c r="S1333" s="124">
        <v>0</v>
      </c>
      <c r="T1333" s="124">
        <v>0</v>
      </c>
      <c r="U1333" s="121">
        <v>-10.9871687088584</v>
      </c>
      <c r="V1333" s="124">
        <v>0.03279305185575</v>
      </c>
      <c r="W1333" s="124">
        <v>7.87838937778487e-05</v>
      </c>
      <c r="X1333" s="124">
        <v>0.00477776754504138</v>
      </c>
      <c r="Y1333" s="124">
        <v>0.000113728131065653</v>
      </c>
      <c r="Z1333" s="126">
        <v>-11.0249320402841</v>
      </c>
      <c r="AA1333" s="12"/>
    </row>
    <row r="1334" ht="12.75" customHeight="1">
      <c r="A1334" t="s" s="117">
        <v>2630</v>
      </c>
      <c r="B1334" t="s" s="118">
        <v>2631</v>
      </c>
      <c r="C1334" t="s" s="118">
        <v>247</v>
      </c>
      <c r="D1334" t="s" s="118">
        <v>310</v>
      </c>
      <c r="E1334" s="119">
        <v>1.90004980970634</v>
      </c>
      <c r="F1334" s="119">
        <v>4.34766379327181</v>
      </c>
      <c r="G1334" s="119">
        <v>6.24771360297815</v>
      </c>
      <c r="H1334" s="119">
        <v>10.9844079184906</v>
      </c>
      <c r="I1334" s="120">
        <v>40</v>
      </c>
      <c r="J1334" s="121">
        <v>13.4595140952109</v>
      </c>
      <c r="K1334" s="119">
        <v>13.4595140952109</v>
      </c>
      <c r="L1334" s="121">
        <v>0.6455031164141209</v>
      </c>
      <c r="M1334" s="119">
        <v>0.00940926773882475</v>
      </c>
      <c r="N1334" s="119">
        <v>0.6360938486752959</v>
      </c>
      <c r="O1334" s="121">
        <v>0.349792553128</v>
      </c>
      <c r="P1334" s="119">
        <v>0</v>
      </c>
      <c r="Q1334" s="119">
        <v>0.349792553128</v>
      </c>
      <c r="R1334" s="119">
        <v>0</v>
      </c>
      <c r="S1334" s="119">
        <v>0</v>
      </c>
      <c r="T1334" s="119">
        <v>0</v>
      </c>
      <c r="U1334" s="121">
        <v>-12.5547599550467</v>
      </c>
      <c r="V1334" s="119">
        <v>0.03279305185575</v>
      </c>
      <c r="W1334" s="119">
        <v>6.41260118030117e-05</v>
      </c>
      <c r="X1334" s="119">
        <v>0.0044511109619463</v>
      </c>
      <c r="Y1334" s="119">
        <v>9.4014788074695e-05</v>
      </c>
      <c r="Z1334" s="122">
        <v>-12.5921622586643</v>
      </c>
      <c r="AA1334" s="12"/>
    </row>
    <row r="1335" ht="12.75" customHeight="1">
      <c r="A1335" t="s" s="117">
        <v>2632</v>
      </c>
      <c r="B1335" t="s" s="123">
        <v>2633</v>
      </c>
      <c r="C1335" t="s" s="123">
        <v>247</v>
      </c>
      <c r="D1335" t="s" s="123">
        <v>310</v>
      </c>
      <c r="E1335" s="124">
        <v>1.47447825089588</v>
      </c>
      <c r="F1335" s="124">
        <v>2.31559841148841</v>
      </c>
      <c r="G1335" s="124">
        <v>3.7900766623843</v>
      </c>
      <c r="H1335" s="124">
        <v>13.6423507872893</v>
      </c>
      <c r="I1335" s="125">
        <v>40</v>
      </c>
      <c r="J1335" s="121">
        <v>6.99644933925495</v>
      </c>
      <c r="K1335" s="124">
        <v>6.99644933925495</v>
      </c>
      <c r="L1335" s="121">
        <v>0.334713595264124</v>
      </c>
      <c r="M1335" s="124">
        <v>0.00753282712844323</v>
      </c>
      <c r="N1335" s="124">
        <v>0.327180768135681</v>
      </c>
      <c r="O1335" s="121">
        <v>0.349792553128</v>
      </c>
      <c r="P1335" s="124">
        <v>0</v>
      </c>
      <c r="Q1335" s="124">
        <v>0.349792553128</v>
      </c>
      <c r="R1335" s="124">
        <v>0</v>
      </c>
      <c r="S1335" s="124">
        <v>0</v>
      </c>
      <c r="T1335" s="124">
        <v>0</v>
      </c>
      <c r="U1335" s="121">
        <v>-6.20647723675119</v>
      </c>
      <c r="V1335" s="124">
        <v>0.03279305185575</v>
      </c>
      <c r="W1335" s="124">
        <v>5.07706342835975e-05</v>
      </c>
      <c r="X1335" s="124">
        <v>0.00477776754504138</v>
      </c>
      <c r="Y1335" s="124">
        <v>8.39872338551122e-05</v>
      </c>
      <c r="Z1335" s="126">
        <v>-6.24418281402012</v>
      </c>
      <c r="AA1335" s="12"/>
    </row>
    <row r="1336" ht="12.75" customHeight="1">
      <c r="A1336" t="s" s="117">
        <v>2634</v>
      </c>
      <c r="B1336" t="s" s="118">
        <v>2635</v>
      </c>
      <c r="C1336" t="s" s="118">
        <v>247</v>
      </c>
      <c r="D1336" t="s" s="118">
        <v>310</v>
      </c>
      <c r="E1336" s="119">
        <v>12.3320474950413</v>
      </c>
      <c r="F1336" s="119">
        <v>4.55966263072029</v>
      </c>
      <c r="G1336" s="119">
        <v>16.8917101257615</v>
      </c>
      <c r="H1336" s="119">
        <v>4.6585374945803</v>
      </c>
      <c r="I1336" s="120">
        <v>40</v>
      </c>
      <c r="J1336" s="121">
        <v>4.95781307540947</v>
      </c>
      <c r="K1336" s="119">
        <v>4.95781307540947</v>
      </c>
      <c r="L1336" s="121">
        <v>0.246629148230315</v>
      </c>
      <c r="M1336" s="119">
        <v>0.00249289224903</v>
      </c>
      <c r="N1336" s="119">
        <v>0.244136255981285</v>
      </c>
      <c r="O1336" s="121">
        <v>9.961604950144601</v>
      </c>
      <c r="P1336" s="119">
        <v>9.876172491449999</v>
      </c>
      <c r="Q1336" s="119">
        <v>0.08543245869459989</v>
      </c>
      <c r="R1336" s="119">
        <v>0</v>
      </c>
      <c r="S1336" s="119">
        <v>0</v>
      </c>
      <c r="T1336" s="119">
        <v>0</v>
      </c>
      <c r="U1336" s="121">
        <v>-2.83399967874313</v>
      </c>
      <c r="V1336" s="119">
        <v>0.03279305185575</v>
      </c>
      <c r="W1336" s="119">
        <v>1.6785474476802e-05</v>
      </c>
      <c r="X1336" s="119">
        <v>0</v>
      </c>
      <c r="Y1336" s="119">
        <v>1.78206706416e-05</v>
      </c>
      <c r="Z1336" s="122">
        <v>-2.866827336744</v>
      </c>
      <c r="AA1336" s="12"/>
    </row>
    <row r="1337" ht="12.75" customHeight="1">
      <c r="A1337" t="s" s="117">
        <v>2636</v>
      </c>
      <c r="B1337" t="s" s="123">
        <v>2637</v>
      </c>
      <c r="C1337" t="s" s="123">
        <v>374</v>
      </c>
      <c r="D1337" t="s" s="123">
        <v>310</v>
      </c>
      <c r="E1337" s="124">
        <v>32.149612200248</v>
      </c>
      <c r="F1337" s="124">
        <v>31.3743140039426</v>
      </c>
      <c r="G1337" s="124">
        <v>63.5239262041906</v>
      </c>
      <c r="H1337" s="124">
        <v>444.970298610729</v>
      </c>
      <c r="I1337" s="125">
        <v>50</v>
      </c>
      <c r="J1337" s="121">
        <v>84.888803925251</v>
      </c>
      <c r="K1337" s="124">
        <v>84.888803925251</v>
      </c>
      <c r="L1337" s="121">
        <v>12.2576119060341</v>
      </c>
      <c r="M1337" s="124">
        <v>0.09516255305078999</v>
      </c>
      <c r="N1337" s="124">
        <v>12.1624493529833</v>
      </c>
      <c r="O1337" s="121">
        <v>0</v>
      </c>
      <c r="P1337" s="124">
        <v>0</v>
      </c>
      <c r="Q1337" s="124">
        <v>0</v>
      </c>
      <c r="R1337" s="124">
        <v>0</v>
      </c>
      <c r="S1337" s="124">
        <v>0</v>
      </c>
      <c r="T1337" s="124">
        <v>0</v>
      </c>
      <c r="U1337" s="121">
        <v>-64.996803631037</v>
      </c>
      <c r="V1337" s="124">
        <v>7.4214885589375</v>
      </c>
      <c r="W1337" s="124">
        <v>0.00113253090785442</v>
      </c>
      <c r="X1337" s="124">
        <v>0.002188789219491</v>
      </c>
      <c r="Y1337" s="124">
        <v>0.00981681378162</v>
      </c>
      <c r="Z1337" s="126">
        <v>-72.4314303238835</v>
      </c>
      <c r="AA1337" s="12"/>
    </row>
    <row r="1338" ht="12.75" customHeight="1">
      <c r="A1338" t="s" s="117">
        <v>2638</v>
      </c>
      <c r="B1338" t="s" s="118">
        <v>2639</v>
      </c>
      <c r="C1338" t="s" s="118">
        <v>2152</v>
      </c>
      <c r="D1338" t="s" s="118">
        <v>251</v>
      </c>
      <c r="E1338" s="119">
        <v>3.78436916954065</v>
      </c>
      <c r="F1338" s="119">
        <v>0</v>
      </c>
      <c r="G1338" s="119">
        <v>3.78436916954065</v>
      </c>
      <c r="H1338" s="119">
        <v>36.4063441774</v>
      </c>
      <c r="I1338" s="120">
        <v>100</v>
      </c>
      <c r="J1338" s="121">
        <v>1.13340324002439</v>
      </c>
      <c r="K1338" s="119">
        <v>1.13340324002439</v>
      </c>
      <c r="L1338" s="121">
        <v>0.1391136344523</v>
      </c>
      <c r="M1338" s="119">
        <v>0.04731715083649</v>
      </c>
      <c r="N1338" s="119">
        <v>0.09179648361581</v>
      </c>
      <c r="O1338" s="121">
        <v>0</v>
      </c>
      <c r="P1338" s="119">
        <v>0</v>
      </c>
      <c r="Q1338" s="119">
        <v>0</v>
      </c>
      <c r="R1338" s="119">
        <v>0</v>
      </c>
      <c r="S1338" s="119">
        <v>0</v>
      </c>
      <c r="T1338" s="119">
        <v>0</v>
      </c>
      <c r="U1338" s="121">
        <v>2.51185229506396</v>
      </c>
      <c r="V1338" s="119">
        <v>0.09080730483596</v>
      </c>
      <c r="W1338" s="119">
        <v>0.01845507997432</v>
      </c>
      <c r="X1338" s="119">
        <v>1.407923934268</v>
      </c>
      <c r="Y1338" s="119">
        <v>0.00980135742966</v>
      </c>
      <c r="Z1338" s="122">
        <v>0.98486461855602</v>
      </c>
      <c r="AA1338" s="12"/>
    </row>
    <row r="1339" ht="12.75" customHeight="1">
      <c r="A1339" t="s" s="117">
        <v>2640</v>
      </c>
      <c r="B1339" t="s" s="123">
        <v>2641</v>
      </c>
      <c r="C1339" t="s" s="123">
        <v>2152</v>
      </c>
      <c r="D1339" t="s" s="123">
        <v>251</v>
      </c>
      <c r="E1339" s="124">
        <v>3.79730099150841</v>
      </c>
      <c r="F1339" s="124">
        <v>0</v>
      </c>
      <c r="G1339" s="124">
        <v>3.79730099150841</v>
      </c>
      <c r="H1339" s="124">
        <v>36.524564640570</v>
      </c>
      <c r="I1339" s="125">
        <v>100</v>
      </c>
      <c r="J1339" s="121">
        <v>1.14681284272643</v>
      </c>
      <c r="K1339" s="124">
        <v>1.14681284272643</v>
      </c>
      <c r="L1339" s="121">
        <v>0.13923460377039</v>
      </c>
      <c r="M1339" s="124">
        <v>0.04743812015458</v>
      </c>
      <c r="N1339" s="124">
        <v>0.09179648361581</v>
      </c>
      <c r="O1339" s="121">
        <v>0</v>
      </c>
      <c r="P1339" s="124">
        <v>0</v>
      </c>
      <c r="Q1339" s="124">
        <v>0</v>
      </c>
      <c r="R1339" s="124">
        <v>0</v>
      </c>
      <c r="S1339" s="124">
        <v>0</v>
      </c>
      <c r="T1339" s="124">
        <v>0</v>
      </c>
      <c r="U1339" s="121">
        <v>2.51125354501159</v>
      </c>
      <c r="V1339" s="124">
        <v>0.09080730483596</v>
      </c>
      <c r="W1339" s="124">
        <v>0.01850346769633</v>
      </c>
      <c r="X1339" s="124">
        <v>1.4116153971087</v>
      </c>
      <c r="Y1339" s="124">
        <v>0.009827055797260001</v>
      </c>
      <c r="Z1339" s="126">
        <v>0.9805003195733401</v>
      </c>
      <c r="AA1339" s="12"/>
    </row>
    <row r="1340" ht="12.75" customHeight="1">
      <c r="A1340" t="s" s="117">
        <v>2642</v>
      </c>
      <c r="B1340" t="s" s="118">
        <v>2643</v>
      </c>
      <c r="C1340" t="s" s="118">
        <v>2152</v>
      </c>
      <c r="D1340" t="s" s="118">
        <v>251</v>
      </c>
      <c r="E1340" s="119">
        <v>3.96383735951083</v>
      </c>
      <c r="F1340" s="119">
        <v>0</v>
      </c>
      <c r="G1340" s="119">
        <v>3.96383735951083</v>
      </c>
      <c r="H1340" s="119">
        <v>37.7304042004</v>
      </c>
      <c r="I1340" s="120">
        <v>60</v>
      </c>
      <c r="J1340" s="121">
        <v>1.64608741055301</v>
      </c>
      <c r="K1340" s="119">
        <v>1.64608741055301</v>
      </c>
      <c r="L1340" s="121">
        <v>0.13913782862522</v>
      </c>
      <c r="M1340" s="119">
        <v>0.04734134500941</v>
      </c>
      <c r="N1340" s="119">
        <v>0.09179648361581</v>
      </c>
      <c r="O1340" s="121">
        <v>0</v>
      </c>
      <c r="P1340" s="119">
        <v>0</v>
      </c>
      <c r="Q1340" s="119">
        <v>0</v>
      </c>
      <c r="R1340" s="119">
        <v>0</v>
      </c>
      <c r="S1340" s="119">
        <v>0</v>
      </c>
      <c r="T1340" s="119">
        <v>0</v>
      </c>
      <c r="U1340" s="121">
        <v>2.1786121203326</v>
      </c>
      <c r="V1340" s="119">
        <v>0.09080730483596</v>
      </c>
      <c r="W1340" s="119">
        <v>0.01846475766274</v>
      </c>
      <c r="X1340" s="119">
        <v>1.40866218930472</v>
      </c>
      <c r="Y1340" s="119">
        <v>0.00980649689644</v>
      </c>
      <c r="Z1340" s="122">
        <v>0.65087137163274</v>
      </c>
      <c r="AA1340" s="12"/>
    </row>
    <row r="1341" ht="12.75" customHeight="1">
      <c r="A1341" t="s" s="117">
        <v>2644</v>
      </c>
      <c r="B1341" t="s" s="123">
        <v>2645</v>
      </c>
      <c r="C1341" t="s" s="123">
        <v>2152</v>
      </c>
      <c r="D1341" t="s" s="123">
        <v>251</v>
      </c>
      <c r="E1341" s="124">
        <v>3.97676918220825</v>
      </c>
      <c r="F1341" s="124">
        <v>0</v>
      </c>
      <c r="G1341" s="124">
        <v>3.97676918220825</v>
      </c>
      <c r="H1341" s="124">
        <v>37.8486247234</v>
      </c>
      <c r="I1341" s="125">
        <v>60</v>
      </c>
      <c r="J1341" s="121">
        <v>1.65949701435625</v>
      </c>
      <c r="K1341" s="124">
        <v>1.65949701435625</v>
      </c>
      <c r="L1341" s="121">
        <v>0.13925879803102</v>
      </c>
      <c r="M1341" s="124">
        <v>0.04746231441521</v>
      </c>
      <c r="N1341" s="124">
        <v>0.09179648361581</v>
      </c>
      <c r="O1341" s="121">
        <v>0</v>
      </c>
      <c r="P1341" s="124">
        <v>0</v>
      </c>
      <c r="Q1341" s="124">
        <v>0</v>
      </c>
      <c r="R1341" s="124">
        <v>0</v>
      </c>
      <c r="S1341" s="124">
        <v>0</v>
      </c>
      <c r="T1341" s="124">
        <v>0</v>
      </c>
      <c r="U1341" s="121">
        <v>2.17801336982098</v>
      </c>
      <c r="V1341" s="124">
        <v>0.09080730483596</v>
      </c>
      <c r="W1341" s="124">
        <v>0.01851314538826</v>
      </c>
      <c r="X1341" s="124">
        <v>1.41235365411032</v>
      </c>
      <c r="Y1341" s="124">
        <v>0.00983219521858</v>
      </c>
      <c r="Z1341" s="126">
        <v>0.64650707026786</v>
      </c>
      <c r="AA1341" s="12"/>
    </row>
    <row r="1342" ht="12.75" customHeight="1">
      <c r="A1342" t="s" s="117">
        <v>2646</v>
      </c>
      <c r="B1342" t="s" s="118">
        <v>269</v>
      </c>
      <c r="C1342" t="s" s="118">
        <v>2152</v>
      </c>
      <c r="D1342" t="s" s="118">
        <v>251</v>
      </c>
      <c r="E1342" s="119">
        <v>7.28956025407817</v>
      </c>
      <c r="F1342" s="119">
        <v>0</v>
      </c>
      <c r="G1342" s="119">
        <v>7.28956025407817</v>
      </c>
      <c r="H1342" s="119">
        <v>72.041729155008</v>
      </c>
      <c r="I1342" s="120">
        <v>999</v>
      </c>
      <c r="J1342" s="121">
        <v>5.3698894294336</v>
      </c>
      <c r="K1342" s="119">
        <v>5.3698894294336</v>
      </c>
      <c r="L1342" s="121">
        <v>0.822226712806978</v>
      </c>
      <c r="M1342" s="119">
        <v>0.41911838487431</v>
      </c>
      <c r="N1342" s="119">
        <v>0.403108327932668</v>
      </c>
      <c r="O1342" s="121">
        <v>0</v>
      </c>
      <c r="P1342" s="119">
        <v>0</v>
      </c>
      <c r="Q1342" s="119">
        <v>0</v>
      </c>
      <c r="R1342" s="119">
        <v>0</v>
      </c>
      <c r="S1342" s="119">
        <v>0</v>
      </c>
      <c r="T1342" s="119">
        <v>0</v>
      </c>
      <c r="U1342" s="121">
        <v>1.09744411183759</v>
      </c>
      <c r="V1342" s="119">
        <v>0.53534881983104</v>
      </c>
      <c r="W1342" s="119">
        <v>0.39995845840688</v>
      </c>
      <c r="X1342" s="119">
        <v>0.16302692976437</v>
      </c>
      <c r="Y1342" s="119">
        <v>0.61599528147411</v>
      </c>
      <c r="Z1342" s="122">
        <v>-0.616885377638812</v>
      </c>
      <c r="AA1342" s="12"/>
    </row>
    <row r="1343" ht="12.75" customHeight="1">
      <c r="A1343" t="s" s="117">
        <v>2647</v>
      </c>
      <c r="B1343" t="s" s="123">
        <v>269</v>
      </c>
      <c r="C1343" t="s" s="123">
        <v>2152</v>
      </c>
      <c r="D1343" t="s" s="123">
        <v>251</v>
      </c>
      <c r="E1343" s="124">
        <v>7.29582384404321</v>
      </c>
      <c r="F1343" s="124">
        <v>0</v>
      </c>
      <c r="G1343" s="124">
        <v>7.29582384404321</v>
      </c>
      <c r="H1343" s="124">
        <v>72.079859075008</v>
      </c>
      <c r="I1343" s="125">
        <v>999</v>
      </c>
      <c r="J1343" s="121">
        <v>5.34948659665392</v>
      </c>
      <c r="K1343" s="124">
        <v>5.34948659665392</v>
      </c>
      <c r="L1343" s="121">
        <v>0.822226712806978</v>
      </c>
      <c r="M1343" s="124">
        <v>0.41911838487431</v>
      </c>
      <c r="N1343" s="124">
        <v>0.403108327932668</v>
      </c>
      <c r="O1343" s="121">
        <v>0</v>
      </c>
      <c r="P1343" s="124">
        <v>0</v>
      </c>
      <c r="Q1343" s="124">
        <v>0</v>
      </c>
      <c r="R1343" s="124">
        <v>0</v>
      </c>
      <c r="S1343" s="124">
        <v>0</v>
      </c>
      <c r="T1343" s="124">
        <v>0</v>
      </c>
      <c r="U1343" s="121">
        <v>1.12411053458231</v>
      </c>
      <c r="V1343" s="124">
        <v>0.53534881983104</v>
      </c>
      <c r="W1343" s="124">
        <v>0.39995845840688</v>
      </c>
      <c r="X1343" s="124">
        <v>0.16302692976437</v>
      </c>
      <c r="Y1343" s="124">
        <v>0.61599528147411</v>
      </c>
      <c r="Z1343" s="126">
        <v>-0.590218954894092</v>
      </c>
      <c r="AA1343" s="12"/>
    </row>
    <row r="1344" ht="12.75" customHeight="1">
      <c r="A1344" t="s" s="117">
        <v>2648</v>
      </c>
      <c r="B1344" t="s" s="118">
        <v>269</v>
      </c>
      <c r="C1344" t="s" s="118">
        <v>2152</v>
      </c>
      <c r="D1344" t="s" s="118">
        <v>251</v>
      </c>
      <c r="E1344" s="119">
        <v>7.48489582614757</v>
      </c>
      <c r="F1344" s="119">
        <v>0</v>
      </c>
      <c r="G1344" s="119">
        <v>7.48489582614757</v>
      </c>
      <c r="H1344" s="119">
        <v>74.524920029008</v>
      </c>
      <c r="I1344" s="120">
        <v>999</v>
      </c>
      <c r="J1344" s="121">
        <v>5.56140428563568</v>
      </c>
      <c r="K1344" s="119">
        <v>5.56140428563568</v>
      </c>
      <c r="L1344" s="121">
        <v>0.822226712806978</v>
      </c>
      <c r="M1344" s="119">
        <v>0.41911838487431</v>
      </c>
      <c r="N1344" s="119">
        <v>0.403108327932668</v>
      </c>
      <c r="O1344" s="121">
        <v>0</v>
      </c>
      <c r="P1344" s="119">
        <v>0</v>
      </c>
      <c r="Q1344" s="119">
        <v>0</v>
      </c>
      <c r="R1344" s="119">
        <v>0</v>
      </c>
      <c r="S1344" s="119">
        <v>0</v>
      </c>
      <c r="T1344" s="119">
        <v>0</v>
      </c>
      <c r="U1344" s="121">
        <v>1.10126482770491</v>
      </c>
      <c r="V1344" s="119">
        <v>0.53534881983104</v>
      </c>
      <c r="W1344" s="119">
        <v>0.40663758010824</v>
      </c>
      <c r="X1344" s="119">
        <v>0.16438875955517</v>
      </c>
      <c r="Y1344" s="119">
        <v>0.6160551098579899</v>
      </c>
      <c r="Z1344" s="122">
        <v>-0.621165441647532</v>
      </c>
      <c r="AA1344" s="12"/>
    </row>
    <row r="1345" ht="12.75" customHeight="1">
      <c r="A1345" t="s" s="117">
        <v>2649</v>
      </c>
      <c r="B1345" t="s" s="123">
        <v>269</v>
      </c>
      <c r="C1345" t="s" s="123">
        <v>2152</v>
      </c>
      <c r="D1345" t="s" s="123">
        <v>251</v>
      </c>
      <c r="E1345" s="124">
        <v>7.48594507952025</v>
      </c>
      <c r="F1345" s="124">
        <v>0</v>
      </c>
      <c r="G1345" s="124">
        <v>7.48594507952025</v>
      </c>
      <c r="H1345" s="124">
        <v>74.62259608300801</v>
      </c>
      <c r="I1345" s="125">
        <v>999</v>
      </c>
      <c r="J1345" s="121">
        <v>5.54137840753344</v>
      </c>
      <c r="K1345" s="124">
        <v>5.54137840753344</v>
      </c>
      <c r="L1345" s="121">
        <v>0.822226712806978</v>
      </c>
      <c r="M1345" s="124">
        <v>0.41911838487431</v>
      </c>
      <c r="N1345" s="124">
        <v>0.403108327932668</v>
      </c>
      <c r="O1345" s="121">
        <v>0</v>
      </c>
      <c r="P1345" s="124">
        <v>0</v>
      </c>
      <c r="Q1345" s="124">
        <v>0</v>
      </c>
      <c r="R1345" s="124">
        <v>0</v>
      </c>
      <c r="S1345" s="124">
        <v>0</v>
      </c>
      <c r="T1345" s="124">
        <v>0</v>
      </c>
      <c r="U1345" s="121">
        <v>1.12233995917983</v>
      </c>
      <c r="V1345" s="124">
        <v>0.53534881983104</v>
      </c>
      <c r="W1345" s="124">
        <v>0.39686325562368</v>
      </c>
      <c r="X1345" s="124">
        <v>0.16239583808013</v>
      </c>
      <c r="Y1345" s="124">
        <v>0.61596755617299</v>
      </c>
      <c r="Z1345" s="126">
        <v>-0.588235510528012</v>
      </c>
      <c r="AA1345" s="12"/>
    </row>
    <row r="1346" ht="12.75" customHeight="1">
      <c r="A1346" t="s" s="117">
        <v>2650</v>
      </c>
      <c r="B1346" t="s" s="118">
        <v>274</v>
      </c>
      <c r="C1346" t="s" s="118">
        <v>2152</v>
      </c>
      <c r="D1346" t="s" s="118">
        <v>251</v>
      </c>
      <c r="E1346" s="119">
        <v>7.09740808652588</v>
      </c>
      <c r="F1346" s="119">
        <v>0</v>
      </c>
      <c r="G1346" s="119">
        <v>7.09740808652588</v>
      </c>
      <c r="H1346" s="119">
        <v>54.739008131236</v>
      </c>
      <c r="I1346" s="120">
        <v>999</v>
      </c>
      <c r="J1346" s="121">
        <v>6.11838850389375</v>
      </c>
      <c r="K1346" s="119">
        <v>6.11838850389375</v>
      </c>
      <c r="L1346" s="121">
        <v>0.701784155818349</v>
      </c>
      <c r="M1346" s="119">
        <v>0.319944930407094</v>
      </c>
      <c r="N1346" s="119">
        <v>0.381839225411255</v>
      </c>
      <c r="O1346" s="121">
        <v>0</v>
      </c>
      <c r="P1346" s="119">
        <v>0</v>
      </c>
      <c r="Q1346" s="119">
        <v>0</v>
      </c>
      <c r="R1346" s="119">
        <v>0</v>
      </c>
      <c r="S1346" s="119">
        <v>0</v>
      </c>
      <c r="T1346" s="119">
        <v>0</v>
      </c>
      <c r="U1346" s="121">
        <v>0.277235426813783</v>
      </c>
      <c r="V1346" s="119">
        <v>0.336369583893946</v>
      </c>
      <c r="W1346" s="119">
        <v>0.267457140169194</v>
      </c>
      <c r="X1346" s="119">
        <v>0.240068469630114</v>
      </c>
      <c r="Y1346" s="119">
        <v>0.0034331040428242</v>
      </c>
      <c r="Z1346" s="122">
        <v>-0.570092870922294</v>
      </c>
      <c r="AA1346" s="12"/>
    </row>
    <row r="1347" ht="12.75" customHeight="1">
      <c r="A1347" t="s" s="117">
        <v>2651</v>
      </c>
      <c r="B1347" t="s" s="123">
        <v>276</v>
      </c>
      <c r="C1347" t="s" s="123">
        <v>2152</v>
      </c>
      <c r="D1347" t="s" s="123">
        <v>251</v>
      </c>
      <c r="E1347" s="124">
        <v>6.83783701120642</v>
      </c>
      <c r="F1347" s="124">
        <v>0</v>
      </c>
      <c r="G1347" s="124">
        <v>6.83783701120642</v>
      </c>
      <c r="H1347" s="124">
        <v>60.851709218780</v>
      </c>
      <c r="I1347" s="125">
        <v>999</v>
      </c>
      <c r="J1347" s="121">
        <v>5.11774948345154</v>
      </c>
      <c r="K1347" s="124">
        <v>5.11774948345154</v>
      </c>
      <c r="L1347" s="121">
        <v>0.88483631225736</v>
      </c>
      <c r="M1347" s="124">
        <v>0.5121034718526</v>
      </c>
      <c r="N1347" s="124">
        <v>0.37273284040476</v>
      </c>
      <c r="O1347" s="121">
        <v>0</v>
      </c>
      <c r="P1347" s="124">
        <v>0</v>
      </c>
      <c r="Q1347" s="124">
        <v>0</v>
      </c>
      <c r="R1347" s="124">
        <v>0</v>
      </c>
      <c r="S1347" s="124">
        <v>0</v>
      </c>
      <c r="T1347" s="124">
        <v>0</v>
      </c>
      <c r="U1347" s="121">
        <v>0.83525121549752</v>
      </c>
      <c r="V1347" s="124">
        <v>0.66918602475876</v>
      </c>
      <c r="W1347" s="124">
        <v>0.49689561641096</v>
      </c>
      <c r="X1347" s="124">
        <v>0.20467632506316</v>
      </c>
      <c r="Y1347" s="124">
        <v>0.0050288632904</v>
      </c>
      <c r="Z1347" s="126">
        <v>-0.54053561402576</v>
      </c>
      <c r="AA1347" s="12"/>
    </row>
    <row r="1348" ht="12.75" customHeight="1">
      <c r="A1348" t="s" s="117">
        <v>2652</v>
      </c>
      <c r="B1348" t="s" s="118">
        <v>278</v>
      </c>
      <c r="C1348" t="s" s="118">
        <v>2152</v>
      </c>
      <c r="D1348" t="s" s="118">
        <v>251</v>
      </c>
      <c r="E1348" s="119">
        <v>5.74562517612951</v>
      </c>
      <c r="F1348" s="119">
        <v>0</v>
      </c>
      <c r="G1348" s="119">
        <v>5.74562517612951</v>
      </c>
      <c r="H1348" s="119">
        <v>53.535973899116</v>
      </c>
      <c r="I1348" s="120">
        <v>999</v>
      </c>
      <c r="J1348" s="121">
        <v>3.8750923088244</v>
      </c>
      <c r="K1348" s="119">
        <v>3.8750923088244</v>
      </c>
      <c r="L1348" s="121">
        <v>0.879645903732948</v>
      </c>
      <c r="M1348" s="119">
        <v>0.54645875959782</v>
      </c>
      <c r="N1348" s="119">
        <v>0.333187144135128</v>
      </c>
      <c r="O1348" s="121">
        <v>0</v>
      </c>
      <c r="P1348" s="119">
        <v>0</v>
      </c>
      <c r="Q1348" s="119">
        <v>0</v>
      </c>
      <c r="R1348" s="119">
        <v>0</v>
      </c>
      <c r="S1348" s="119">
        <v>0</v>
      </c>
      <c r="T1348" s="119">
        <v>0</v>
      </c>
      <c r="U1348" s="121">
        <v>0.990886963572156</v>
      </c>
      <c r="V1348" s="119">
        <v>0.74948834775136</v>
      </c>
      <c r="W1348" s="119">
        <v>0.53768832489776</v>
      </c>
      <c r="X1348" s="119">
        <v>0.1675142015969</v>
      </c>
      <c r="Y1348" s="119">
        <v>0.005139983393848</v>
      </c>
      <c r="Z1348" s="122">
        <v>-0.468943894067712</v>
      </c>
      <c r="AA1348" s="12"/>
    </row>
    <row r="1349" ht="12.75" customHeight="1">
      <c r="A1349" t="s" s="117">
        <v>2653</v>
      </c>
      <c r="B1349" t="s" s="123">
        <v>278</v>
      </c>
      <c r="C1349" t="s" s="123">
        <v>2152</v>
      </c>
      <c r="D1349" t="s" s="123">
        <v>251</v>
      </c>
      <c r="E1349" s="124">
        <v>5.75439420208062</v>
      </c>
      <c r="F1349" s="124">
        <v>0</v>
      </c>
      <c r="G1349" s="124">
        <v>5.75439420208062</v>
      </c>
      <c r="H1349" s="124">
        <v>53.589355787116</v>
      </c>
      <c r="I1349" s="125">
        <v>999</v>
      </c>
      <c r="J1349" s="121">
        <v>3.84652834295688</v>
      </c>
      <c r="K1349" s="124">
        <v>3.84652834295688</v>
      </c>
      <c r="L1349" s="121">
        <v>0.879645903732948</v>
      </c>
      <c r="M1349" s="124">
        <v>0.54645875959782</v>
      </c>
      <c r="N1349" s="124">
        <v>0.333187144135128</v>
      </c>
      <c r="O1349" s="121">
        <v>0</v>
      </c>
      <c r="P1349" s="124">
        <v>0</v>
      </c>
      <c r="Q1349" s="124">
        <v>0</v>
      </c>
      <c r="R1349" s="124">
        <v>0</v>
      </c>
      <c r="S1349" s="124">
        <v>0</v>
      </c>
      <c r="T1349" s="124">
        <v>0</v>
      </c>
      <c r="U1349" s="121">
        <v>1.0282199553908</v>
      </c>
      <c r="V1349" s="124">
        <v>0.74948834775136</v>
      </c>
      <c r="W1349" s="124">
        <v>0.53768832489776</v>
      </c>
      <c r="X1349" s="124">
        <v>0.1675142015969</v>
      </c>
      <c r="Y1349" s="124">
        <v>0.005139983393848</v>
      </c>
      <c r="Z1349" s="126">
        <v>-0.431610902249072</v>
      </c>
      <c r="AA1349" s="12"/>
    </row>
    <row r="1350" ht="12.75" customHeight="1">
      <c r="A1350" t="s" s="117">
        <v>2654</v>
      </c>
      <c r="B1350" t="s" s="118">
        <v>278</v>
      </c>
      <c r="C1350" t="s" s="118">
        <v>2152</v>
      </c>
      <c r="D1350" t="s" s="118">
        <v>251</v>
      </c>
      <c r="E1350" s="119">
        <v>6.01909497705253</v>
      </c>
      <c r="F1350" s="119">
        <v>0</v>
      </c>
      <c r="G1350" s="119">
        <v>6.01909497705253</v>
      </c>
      <c r="H1350" s="119">
        <v>57.012441122716</v>
      </c>
      <c r="I1350" s="120">
        <v>999</v>
      </c>
      <c r="J1350" s="121">
        <v>4.14321310753088</v>
      </c>
      <c r="K1350" s="119">
        <v>4.14321310753088</v>
      </c>
      <c r="L1350" s="121">
        <v>0.879645903732948</v>
      </c>
      <c r="M1350" s="119">
        <v>0.54645875959782</v>
      </c>
      <c r="N1350" s="119">
        <v>0.333187144135128</v>
      </c>
      <c r="O1350" s="121">
        <v>0</v>
      </c>
      <c r="P1350" s="119">
        <v>0</v>
      </c>
      <c r="Q1350" s="119">
        <v>0</v>
      </c>
      <c r="R1350" s="119">
        <v>0</v>
      </c>
      <c r="S1350" s="119">
        <v>0</v>
      </c>
      <c r="T1350" s="119">
        <v>0</v>
      </c>
      <c r="U1350" s="121">
        <v>0.996235965788696</v>
      </c>
      <c r="V1350" s="119">
        <v>0.74948834775136</v>
      </c>
      <c r="W1350" s="119">
        <v>0.5470390952976</v>
      </c>
      <c r="X1350" s="119">
        <v>0.16942076328618</v>
      </c>
      <c r="Y1350" s="119">
        <v>0.005223743151348</v>
      </c>
      <c r="Z1350" s="122">
        <v>-0.474935983697792</v>
      </c>
      <c r="AA1350" s="12"/>
    </row>
    <row r="1351" ht="12.75" customHeight="1">
      <c r="A1351" t="s" s="117">
        <v>2655</v>
      </c>
      <c r="B1351" t="s" s="123">
        <v>284</v>
      </c>
      <c r="C1351" t="s" s="123">
        <v>2152</v>
      </c>
      <c r="D1351" t="s" s="123">
        <v>251</v>
      </c>
      <c r="E1351" s="124">
        <v>3.84027128109758</v>
      </c>
      <c r="F1351" s="124">
        <v>0</v>
      </c>
      <c r="G1351" s="124">
        <v>3.84027128109758</v>
      </c>
      <c r="H1351" s="124">
        <v>35.930072531460</v>
      </c>
      <c r="I1351" s="125">
        <v>999</v>
      </c>
      <c r="J1351" s="121">
        <v>2.57278884121052</v>
      </c>
      <c r="K1351" s="124">
        <v>2.57278884121052</v>
      </c>
      <c r="L1351" s="121">
        <v>0.59292505017129</v>
      </c>
      <c r="M1351" s="124">
        <v>0.36984354656754</v>
      </c>
      <c r="N1351" s="124">
        <v>0.22308150360375</v>
      </c>
      <c r="O1351" s="121">
        <v>0</v>
      </c>
      <c r="P1351" s="124">
        <v>0</v>
      </c>
      <c r="Q1351" s="124">
        <v>0</v>
      </c>
      <c r="R1351" s="124">
        <v>0</v>
      </c>
      <c r="S1351" s="124">
        <v>0</v>
      </c>
      <c r="T1351" s="124">
        <v>0</v>
      </c>
      <c r="U1351" s="121">
        <v>0.674557389715768</v>
      </c>
      <c r="V1351" s="124">
        <v>0.5085813788334</v>
      </c>
      <c r="W1351" s="124">
        <v>0.36452122064328</v>
      </c>
      <c r="X1351" s="124">
        <v>0.11153403962832</v>
      </c>
      <c r="Y1351" s="124">
        <v>0.003473253603618</v>
      </c>
      <c r="Z1351" s="126">
        <v>-0.31355250299285</v>
      </c>
      <c r="AA1351" s="12"/>
    </row>
    <row r="1352" ht="12.75" customHeight="1">
      <c r="A1352" t="s" s="117">
        <v>2656</v>
      </c>
      <c r="B1352" t="s" s="118">
        <v>284</v>
      </c>
      <c r="C1352" t="s" s="118">
        <v>2152</v>
      </c>
      <c r="D1352" t="s" s="118">
        <v>251</v>
      </c>
      <c r="E1352" s="119">
        <v>3.84622169157182</v>
      </c>
      <c r="F1352" s="119">
        <v>0</v>
      </c>
      <c r="G1352" s="119">
        <v>3.84622169157182</v>
      </c>
      <c r="H1352" s="119">
        <v>35.966295955460</v>
      </c>
      <c r="I1352" s="120">
        <v>999</v>
      </c>
      <c r="J1352" s="121">
        <v>2.55340615008176</v>
      </c>
      <c r="K1352" s="119">
        <v>2.55340615008176</v>
      </c>
      <c r="L1352" s="121">
        <v>0.59292505017129</v>
      </c>
      <c r="M1352" s="119">
        <v>0.36984354656754</v>
      </c>
      <c r="N1352" s="119">
        <v>0.22308150360375</v>
      </c>
      <c r="O1352" s="121">
        <v>0</v>
      </c>
      <c r="P1352" s="119">
        <v>0</v>
      </c>
      <c r="Q1352" s="119">
        <v>0</v>
      </c>
      <c r="R1352" s="119">
        <v>0</v>
      </c>
      <c r="S1352" s="119">
        <v>0</v>
      </c>
      <c r="T1352" s="119">
        <v>0</v>
      </c>
      <c r="U1352" s="121">
        <v>0.699890491318768</v>
      </c>
      <c r="V1352" s="119">
        <v>0.5085813788334</v>
      </c>
      <c r="W1352" s="119">
        <v>0.36452122064328</v>
      </c>
      <c r="X1352" s="119">
        <v>0.11153403962832</v>
      </c>
      <c r="Y1352" s="119">
        <v>0.003473253603618</v>
      </c>
      <c r="Z1352" s="122">
        <v>-0.28821940138985</v>
      </c>
      <c r="AA1352" s="12"/>
    </row>
    <row r="1353" ht="12.75" customHeight="1">
      <c r="A1353" t="s" s="117">
        <v>2657</v>
      </c>
      <c r="B1353" t="s" s="123">
        <v>284</v>
      </c>
      <c r="C1353" t="s" s="123">
        <v>2152</v>
      </c>
      <c r="D1353" t="s" s="123">
        <v>251</v>
      </c>
      <c r="E1353" s="124">
        <v>4.02584007457274</v>
      </c>
      <c r="F1353" s="124">
        <v>0</v>
      </c>
      <c r="G1353" s="124">
        <v>4.02584007457274</v>
      </c>
      <c r="H1353" s="124">
        <v>38.289103861760</v>
      </c>
      <c r="I1353" s="125">
        <v>999</v>
      </c>
      <c r="J1353" s="121">
        <v>2.75472795462286</v>
      </c>
      <c r="K1353" s="124">
        <v>2.75472795462286</v>
      </c>
      <c r="L1353" s="121">
        <v>0.59292505017129</v>
      </c>
      <c r="M1353" s="124">
        <v>0.36984354656754</v>
      </c>
      <c r="N1353" s="124">
        <v>0.22308150360375</v>
      </c>
      <c r="O1353" s="121">
        <v>0</v>
      </c>
      <c r="P1353" s="124">
        <v>0</v>
      </c>
      <c r="Q1353" s="124">
        <v>0</v>
      </c>
      <c r="R1353" s="124">
        <v>0</v>
      </c>
      <c r="S1353" s="124">
        <v>0</v>
      </c>
      <c r="T1353" s="124">
        <v>0</v>
      </c>
      <c r="U1353" s="121">
        <v>0.678187069778588</v>
      </c>
      <c r="V1353" s="124">
        <v>0.5085813788334</v>
      </c>
      <c r="W1353" s="124">
        <v>0.37086638627596</v>
      </c>
      <c r="X1353" s="124">
        <v>0.11282777790566</v>
      </c>
      <c r="Y1353" s="124">
        <v>0.003530090566298</v>
      </c>
      <c r="Z1353" s="126">
        <v>-0.31761856380273</v>
      </c>
      <c r="AA1353" s="12"/>
    </row>
    <row r="1354" ht="12.75" customHeight="1">
      <c r="A1354" t="s" s="117">
        <v>2658</v>
      </c>
      <c r="B1354" t="s" s="118">
        <v>284</v>
      </c>
      <c r="C1354" t="s" s="118">
        <v>2152</v>
      </c>
      <c r="D1354" t="s" s="118">
        <v>251</v>
      </c>
      <c r="E1354" s="119">
        <v>4.02683686527911</v>
      </c>
      <c r="F1354" s="119">
        <v>0</v>
      </c>
      <c r="G1354" s="119">
        <v>4.02683686527911</v>
      </c>
      <c r="H1354" s="119">
        <v>38.381896113060</v>
      </c>
      <c r="I1354" s="120">
        <v>999</v>
      </c>
      <c r="J1354" s="121">
        <v>2.73570337043228</v>
      </c>
      <c r="K1354" s="119">
        <v>2.73570337043228</v>
      </c>
      <c r="L1354" s="121">
        <v>0.59292505017129</v>
      </c>
      <c r="M1354" s="119">
        <v>0.36984354656754</v>
      </c>
      <c r="N1354" s="119">
        <v>0.22308150360375</v>
      </c>
      <c r="O1354" s="121">
        <v>0</v>
      </c>
      <c r="P1354" s="119">
        <v>0</v>
      </c>
      <c r="Q1354" s="119">
        <v>0</v>
      </c>
      <c r="R1354" s="119">
        <v>0</v>
      </c>
      <c r="S1354" s="119">
        <v>0</v>
      </c>
      <c r="T1354" s="119">
        <v>0</v>
      </c>
      <c r="U1354" s="121">
        <v>0.698208444675538</v>
      </c>
      <c r="V1354" s="119">
        <v>0.5085813788334</v>
      </c>
      <c r="W1354" s="119">
        <v>0.36158077800516</v>
      </c>
      <c r="X1354" s="119">
        <v>0.1109345024863</v>
      </c>
      <c r="Y1354" s="119">
        <v>0.003446914556848</v>
      </c>
      <c r="Z1354" s="122">
        <v>-0.28633512920617</v>
      </c>
      <c r="AA1354" s="12"/>
    </row>
    <row r="1355" ht="12.75" customHeight="1">
      <c r="A1355" t="s" s="117">
        <v>2659</v>
      </c>
      <c r="B1355" t="s" s="123">
        <v>291</v>
      </c>
      <c r="C1355" t="s" s="123">
        <v>2152</v>
      </c>
      <c r="D1355" t="s" s="123">
        <v>251</v>
      </c>
      <c r="E1355" s="124">
        <v>3.84201481940758</v>
      </c>
      <c r="F1355" s="124">
        <v>0</v>
      </c>
      <c r="G1355" s="124">
        <v>3.84201481940758</v>
      </c>
      <c r="H1355" s="124">
        <v>39.045962036676</v>
      </c>
      <c r="I1355" s="125">
        <v>999</v>
      </c>
      <c r="J1355" s="121">
        <v>2.21166602909644</v>
      </c>
      <c r="K1355" s="124">
        <v>2.21166602909644</v>
      </c>
      <c r="L1355" s="121">
        <v>0.697892526493018</v>
      </c>
      <c r="M1355" s="124">
        <v>0.46661900553894</v>
      </c>
      <c r="N1355" s="124">
        <v>0.231273520954078</v>
      </c>
      <c r="O1355" s="121">
        <v>0</v>
      </c>
      <c r="P1355" s="124">
        <v>0</v>
      </c>
      <c r="Q1355" s="124">
        <v>0</v>
      </c>
      <c r="R1355" s="124">
        <v>0</v>
      </c>
      <c r="S1355" s="124">
        <v>0</v>
      </c>
      <c r="T1355" s="124">
        <v>0</v>
      </c>
      <c r="U1355" s="121">
        <v>0.932456263818126</v>
      </c>
      <c r="V1355" s="124">
        <v>0.66918602475876</v>
      </c>
      <c r="W1355" s="124">
        <v>0.47262715113732</v>
      </c>
      <c r="X1355" s="124">
        <v>0.10256739936812</v>
      </c>
      <c r="Y1355" s="124">
        <v>0.004268240819568</v>
      </c>
      <c r="Z1355" s="126">
        <v>-0.316192552265642</v>
      </c>
      <c r="AA1355" s="12"/>
    </row>
    <row r="1356" ht="12.75" customHeight="1">
      <c r="A1356" t="s" s="117">
        <v>2660</v>
      </c>
      <c r="B1356" t="s" s="118">
        <v>291</v>
      </c>
      <c r="C1356" t="s" s="118">
        <v>2152</v>
      </c>
      <c r="D1356" t="s" s="118">
        <v>251</v>
      </c>
      <c r="E1356" s="119">
        <v>3.84984430685646</v>
      </c>
      <c r="F1356" s="119">
        <v>0</v>
      </c>
      <c r="G1356" s="119">
        <v>3.84984430685646</v>
      </c>
      <c r="H1356" s="119">
        <v>39.093624436676</v>
      </c>
      <c r="I1356" s="120">
        <v>999</v>
      </c>
      <c r="J1356" s="121">
        <v>2.18616248812184</v>
      </c>
      <c r="K1356" s="119">
        <v>2.18616248812184</v>
      </c>
      <c r="L1356" s="121">
        <v>0.697892526493018</v>
      </c>
      <c r="M1356" s="119">
        <v>0.46661900553894</v>
      </c>
      <c r="N1356" s="119">
        <v>0.231273520954078</v>
      </c>
      <c r="O1356" s="121">
        <v>0</v>
      </c>
      <c r="P1356" s="119">
        <v>0</v>
      </c>
      <c r="Q1356" s="119">
        <v>0</v>
      </c>
      <c r="R1356" s="119">
        <v>0</v>
      </c>
      <c r="S1356" s="119">
        <v>0</v>
      </c>
      <c r="T1356" s="119">
        <v>0</v>
      </c>
      <c r="U1356" s="121">
        <v>0.965789292241606</v>
      </c>
      <c r="V1356" s="119">
        <v>0.66918602475876</v>
      </c>
      <c r="W1356" s="119">
        <v>0.47262715113732</v>
      </c>
      <c r="X1356" s="119">
        <v>0.10256739936812</v>
      </c>
      <c r="Y1356" s="119">
        <v>0.004268240819568</v>
      </c>
      <c r="Z1356" s="122">
        <v>-0.282859523842162</v>
      </c>
      <c r="AA1356" s="12"/>
    </row>
    <row r="1357" ht="12.75" customHeight="1">
      <c r="A1357" t="s" s="117">
        <v>2661</v>
      </c>
      <c r="B1357" t="s" s="123">
        <v>291</v>
      </c>
      <c r="C1357" t="s" s="123">
        <v>2152</v>
      </c>
      <c r="D1357" t="s" s="123">
        <v>251</v>
      </c>
      <c r="E1357" s="124">
        <v>4.08618428449256</v>
      </c>
      <c r="F1357" s="124">
        <v>0</v>
      </c>
      <c r="G1357" s="124">
        <v>4.08618428449256</v>
      </c>
      <c r="H1357" s="124">
        <v>42.149950629176</v>
      </c>
      <c r="I1357" s="125">
        <v>999</v>
      </c>
      <c r="J1357" s="121">
        <v>2.45105959937154</v>
      </c>
      <c r="K1357" s="124">
        <v>2.45105959937154</v>
      </c>
      <c r="L1357" s="121">
        <v>0.697892526493018</v>
      </c>
      <c r="M1357" s="124">
        <v>0.46661900553894</v>
      </c>
      <c r="N1357" s="124">
        <v>0.231273520954078</v>
      </c>
      <c r="O1357" s="121">
        <v>0</v>
      </c>
      <c r="P1357" s="124">
        <v>0</v>
      </c>
      <c r="Q1357" s="124">
        <v>0</v>
      </c>
      <c r="R1357" s="124">
        <v>0</v>
      </c>
      <c r="S1357" s="124">
        <v>0</v>
      </c>
      <c r="T1357" s="124">
        <v>0</v>
      </c>
      <c r="U1357" s="121">
        <v>0.937232158628006</v>
      </c>
      <c r="V1357" s="124">
        <v>0.66918602475876</v>
      </c>
      <c r="W1357" s="124">
        <v>0.48097605327144</v>
      </c>
      <c r="X1357" s="124">
        <v>0.10426968660686</v>
      </c>
      <c r="Y1357" s="124">
        <v>0.004343026289988</v>
      </c>
      <c r="Z1357" s="126">
        <v>-0.321542632299042</v>
      </c>
      <c r="AA1357" s="12"/>
    </row>
    <row r="1358" ht="12.75" customHeight="1">
      <c r="A1358" t="s" s="117">
        <v>2662</v>
      </c>
      <c r="B1358" t="s" s="118">
        <v>291</v>
      </c>
      <c r="C1358" t="s" s="118">
        <v>2152</v>
      </c>
      <c r="D1358" t="s" s="118">
        <v>251</v>
      </c>
      <c r="E1358" s="119">
        <v>4.08749585113892</v>
      </c>
      <c r="F1358" s="119">
        <v>0</v>
      </c>
      <c r="G1358" s="119">
        <v>4.08749585113892</v>
      </c>
      <c r="H1358" s="119">
        <v>42.272045696676</v>
      </c>
      <c r="I1358" s="120">
        <v>999</v>
      </c>
      <c r="J1358" s="121">
        <v>2.42602725173732</v>
      </c>
      <c r="K1358" s="119">
        <v>2.42602725173732</v>
      </c>
      <c r="L1358" s="121">
        <v>0.697892526493018</v>
      </c>
      <c r="M1358" s="119">
        <v>0.46661900553894</v>
      </c>
      <c r="N1358" s="119">
        <v>0.231273520954078</v>
      </c>
      <c r="O1358" s="121">
        <v>0</v>
      </c>
      <c r="P1358" s="119">
        <v>0</v>
      </c>
      <c r="Q1358" s="119">
        <v>0</v>
      </c>
      <c r="R1358" s="119">
        <v>0</v>
      </c>
      <c r="S1358" s="119">
        <v>0</v>
      </c>
      <c r="T1358" s="119">
        <v>0</v>
      </c>
      <c r="U1358" s="121">
        <v>0.9635760729085761</v>
      </c>
      <c r="V1358" s="119">
        <v>0.66918602475876</v>
      </c>
      <c r="W1358" s="119">
        <v>0.46875814762824</v>
      </c>
      <c r="X1358" s="119">
        <v>0.10177853473294</v>
      </c>
      <c r="Y1358" s="119">
        <v>0.004233584173198</v>
      </c>
      <c r="Z1358" s="122">
        <v>-0.280380218384562</v>
      </c>
      <c r="AA1358" s="12"/>
    </row>
    <row r="1359" ht="12.75" customHeight="1">
      <c r="A1359" t="s" s="117">
        <v>2663</v>
      </c>
      <c r="B1359" t="s" s="123">
        <v>296</v>
      </c>
      <c r="C1359" t="s" s="123">
        <v>2152</v>
      </c>
      <c r="D1359" t="s" s="123">
        <v>251</v>
      </c>
      <c r="E1359" s="124">
        <v>3.84027128109758</v>
      </c>
      <c r="F1359" s="124">
        <v>0</v>
      </c>
      <c r="G1359" s="124">
        <v>3.84027128109758</v>
      </c>
      <c r="H1359" s="124">
        <v>35.930072531460</v>
      </c>
      <c r="I1359" s="125">
        <v>999</v>
      </c>
      <c r="J1359" s="121">
        <v>2.57278884121052</v>
      </c>
      <c r="K1359" s="124">
        <v>2.57278884121052</v>
      </c>
      <c r="L1359" s="121">
        <v>0.59292505017129</v>
      </c>
      <c r="M1359" s="124">
        <v>0.36984354656754</v>
      </c>
      <c r="N1359" s="124">
        <v>0.22308150360375</v>
      </c>
      <c r="O1359" s="121">
        <v>0</v>
      </c>
      <c r="P1359" s="124">
        <v>0</v>
      </c>
      <c r="Q1359" s="124">
        <v>0</v>
      </c>
      <c r="R1359" s="124">
        <v>0</v>
      </c>
      <c r="S1359" s="124">
        <v>0</v>
      </c>
      <c r="T1359" s="124">
        <v>0</v>
      </c>
      <c r="U1359" s="121">
        <v>0.674557389715768</v>
      </c>
      <c r="V1359" s="124">
        <v>0.5085813788334</v>
      </c>
      <c r="W1359" s="124">
        <v>0.36452122064328</v>
      </c>
      <c r="X1359" s="124">
        <v>0.11153403962832</v>
      </c>
      <c r="Y1359" s="124">
        <v>0.003473253603618</v>
      </c>
      <c r="Z1359" s="126">
        <v>-0.31355250299285</v>
      </c>
      <c r="AA1359" s="12"/>
    </row>
    <row r="1360" ht="12.75" customHeight="1">
      <c r="A1360" t="s" s="117">
        <v>2664</v>
      </c>
      <c r="B1360" t="s" s="118">
        <v>296</v>
      </c>
      <c r="C1360" t="s" s="118">
        <v>2152</v>
      </c>
      <c r="D1360" t="s" s="118">
        <v>251</v>
      </c>
      <c r="E1360" s="119">
        <v>3.84622169157182</v>
      </c>
      <c r="F1360" s="119">
        <v>0</v>
      </c>
      <c r="G1360" s="119">
        <v>3.84622169157182</v>
      </c>
      <c r="H1360" s="119">
        <v>35.966295955460</v>
      </c>
      <c r="I1360" s="120">
        <v>999</v>
      </c>
      <c r="J1360" s="121">
        <v>2.55340615008176</v>
      </c>
      <c r="K1360" s="119">
        <v>2.55340615008176</v>
      </c>
      <c r="L1360" s="121">
        <v>0.59292505017129</v>
      </c>
      <c r="M1360" s="119">
        <v>0.36984354656754</v>
      </c>
      <c r="N1360" s="119">
        <v>0.22308150360375</v>
      </c>
      <c r="O1360" s="121">
        <v>0</v>
      </c>
      <c r="P1360" s="119">
        <v>0</v>
      </c>
      <c r="Q1360" s="119">
        <v>0</v>
      </c>
      <c r="R1360" s="119">
        <v>0</v>
      </c>
      <c r="S1360" s="119">
        <v>0</v>
      </c>
      <c r="T1360" s="119">
        <v>0</v>
      </c>
      <c r="U1360" s="121">
        <v>0.699890491318768</v>
      </c>
      <c r="V1360" s="119">
        <v>0.5085813788334</v>
      </c>
      <c r="W1360" s="119">
        <v>0.36452122064328</v>
      </c>
      <c r="X1360" s="119">
        <v>0.11153403962832</v>
      </c>
      <c r="Y1360" s="119">
        <v>0.003473253603618</v>
      </c>
      <c r="Z1360" s="122">
        <v>-0.28821940138985</v>
      </c>
      <c r="AA1360" s="12"/>
    </row>
    <row r="1361" ht="12.75" customHeight="1">
      <c r="A1361" t="s" s="117">
        <v>2665</v>
      </c>
      <c r="B1361" t="s" s="123">
        <v>296</v>
      </c>
      <c r="C1361" t="s" s="123">
        <v>2152</v>
      </c>
      <c r="D1361" t="s" s="123">
        <v>251</v>
      </c>
      <c r="E1361" s="124">
        <v>4.02584007457274</v>
      </c>
      <c r="F1361" s="124">
        <v>0</v>
      </c>
      <c r="G1361" s="124">
        <v>4.02584007457274</v>
      </c>
      <c r="H1361" s="124">
        <v>38.289103861760</v>
      </c>
      <c r="I1361" s="125">
        <v>999</v>
      </c>
      <c r="J1361" s="121">
        <v>2.75472795462286</v>
      </c>
      <c r="K1361" s="124">
        <v>2.75472795462286</v>
      </c>
      <c r="L1361" s="121">
        <v>0.59292505017129</v>
      </c>
      <c r="M1361" s="124">
        <v>0.36984354656754</v>
      </c>
      <c r="N1361" s="124">
        <v>0.22308150360375</v>
      </c>
      <c r="O1361" s="121">
        <v>0</v>
      </c>
      <c r="P1361" s="124">
        <v>0</v>
      </c>
      <c r="Q1361" s="124">
        <v>0</v>
      </c>
      <c r="R1361" s="124">
        <v>0</v>
      </c>
      <c r="S1361" s="124">
        <v>0</v>
      </c>
      <c r="T1361" s="124">
        <v>0</v>
      </c>
      <c r="U1361" s="121">
        <v>0.678187069778588</v>
      </c>
      <c r="V1361" s="124">
        <v>0.5085813788334</v>
      </c>
      <c r="W1361" s="124">
        <v>0.37086638627596</v>
      </c>
      <c r="X1361" s="124">
        <v>0.11282777790566</v>
      </c>
      <c r="Y1361" s="124">
        <v>0.003530090566298</v>
      </c>
      <c r="Z1361" s="126">
        <v>-0.31761856380273</v>
      </c>
      <c r="AA1361" s="12"/>
    </row>
    <row r="1362" ht="12.75" customHeight="1">
      <c r="A1362" t="s" s="117">
        <v>2666</v>
      </c>
      <c r="B1362" t="s" s="118">
        <v>301</v>
      </c>
      <c r="C1362" t="s" s="118">
        <v>2152</v>
      </c>
      <c r="D1362" t="s" s="118">
        <v>251</v>
      </c>
      <c r="E1362" s="119">
        <v>4.30921888212248</v>
      </c>
      <c r="F1362" s="119">
        <v>0</v>
      </c>
      <c r="G1362" s="119">
        <v>4.30921888212248</v>
      </c>
      <c r="H1362" s="119">
        <v>40.151980424338</v>
      </c>
      <c r="I1362" s="120">
        <v>999</v>
      </c>
      <c r="J1362" s="121">
        <v>2.90631923162588</v>
      </c>
      <c r="K1362" s="119">
        <v>2.90631923162588</v>
      </c>
      <c r="L1362" s="121">
        <v>0.6597344277906591</v>
      </c>
      <c r="M1362" s="119">
        <v>0.40984406970488</v>
      </c>
      <c r="N1362" s="119">
        <v>0.249890358085779</v>
      </c>
      <c r="O1362" s="121">
        <v>0</v>
      </c>
      <c r="P1362" s="119">
        <v>0</v>
      </c>
      <c r="Q1362" s="119">
        <v>0</v>
      </c>
      <c r="R1362" s="119">
        <v>0</v>
      </c>
      <c r="S1362" s="119">
        <v>0</v>
      </c>
      <c r="T1362" s="119">
        <v>0</v>
      </c>
      <c r="U1362" s="121">
        <v>0.743165222705945</v>
      </c>
      <c r="V1362" s="119">
        <v>0.56211626079852</v>
      </c>
      <c r="W1362" s="119">
        <v>0.40326624368736</v>
      </c>
      <c r="X1362" s="119">
        <v>0.12563565120866</v>
      </c>
      <c r="Y1362" s="119">
        <v>0.003854987561386</v>
      </c>
      <c r="Z1362" s="122">
        <v>-0.351707920549981</v>
      </c>
      <c r="AA1362" s="12"/>
    </row>
    <row r="1363" ht="12.75" customHeight="1">
      <c r="A1363" t="s" s="117">
        <v>2667</v>
      </c>
      <c r="B1363" t="s" s="123">
        <v>301</v>
      </c>
      <c r="C1363" t="s" s="123">
        <v>2152</v>
      </c>
      <c r="D1363" t="s" s="123">
        <v>251</v>
      </c>
      <c r="E1363" s="124">
        <v>4.31579565154816</v>
      </c>
      <c r="F1363" s="124">
        <v>0</v>
      </c>
      <c r="G1363" s="124">
        <v>4.31579565154816</v>
      </c>
      <c r="H1363" s="124">
        <v>40.192016840338</v>
      </c>
      <c r="I1363" s="125">
        <v>999</v>
      </c>
      <c r="J1363" s="121">
        <v>2.88489625719512</v>
      </c>
      <c r="K1363" s="124">
        <v>2.88489625719512</v>
      </c>
      <c r="L1363" s="121">
        <v>0.6597344277906591</v>
      </c>
      <c r="M1363" s="124">
        <v>0.40984406970488</v>
      </c>
      <c r="N1363" s="124">
        <v>0.249890358085779</v>
      </c>
      <c r="O1363" s="121">
        <v>0</v>
      </c>
      <c r="P1363" s="124">
        <v>0</v>
      </c>
      <c r="Q1363" s="124">
        <v>0</v>
      </c>
      <c r="R1363" s="124">
        <v>0</v>
      </c>
      <c r="S1363" s="124">
        <v>0</v>
      </c>
      <c r="T1363" s="124">
        <v>0</v>
      </c>
      <c r="U1363" s="121">
        <v>0.771164966562385</v>
      </c>
      <c r="V1363" s="124">
        <v>0.56211626079852</v>
      </c>
      <c r="W1363" s="124">
        <v>0.40326624368736</v>
      </c>
      <c r="X1363" s="124">
        <v>0.12563565120866</v>
      </c>
      <c r="Y1363" s="124">
        <v>0.003854987561386</v>
      </c>
      <c r="Z1363" s="126">
        <v>-0.323708176693541</v>
      </c>
      <c r="AA1363" s="12"/>
    </row>
    <row r="1364" ht="12.75" customHeight="1">
      <c r="A1364" t="s" s="117">
        <v>2668</v>
      </c>
      <c r="B1364" t="s" s="118">
        <v>301</v>
      </c>
      <c r="C1364" t="s" s="118">
        <v>2152</v>
      </c>
      <c r="D1364" t="s" s="118">
        <v>251</v>
      </c>
      <c r="E1364" s="119">
        <v>4.51432123278612</v>
      </c>
      <c r="F1364" s="119">
        <v>0</v>
      </c>
      <c r="G1364" s="119">
        <v>4.51432123278612</v>
      </c>
      <c r="H1364" s="119">
        <v>42.759330842038</v>
      </c>
      <c r="I1364" s="120">
        <v>999</v>
      </c>
      <c r="J1364" s="121">
        <v>3.1074098306477</v>
      </c>
      <c r="K1364" s="119">
        <v>3.1074098306477</v>
      </c>
      <c r="L1364" s="121">
        <v>0.6597344277906591</v>
      </c>
      <c r="M1364" s="119">
        <v>0.40984406970488</v>
      </c>
      <c r="N1364" s="119">
        <v>0.249890358085779</v>
      </c>
      <c r="O1364" s="121">
        <v>0</v>
      </c>
      <c r="P1364" s="119">
        <v>0</v>
      </c>
      <c r="Q1364" s="119">
        <v>0</v>
      </c>
      <c r="R1364" s="119">
        <v>0</v>
      </c>
      <c r="S1364" s="119">
        <v>0</v>
      </c>
      <c r="T1364" s="119">
        <v>0</v>
      </c>
      <c r="U1364" s="121">
        <v>0.747176974347765</v>
      </c>
      <c r="V1364" s="119">
        <v>0.56211626079852</v>
      </c>
      <c r="W1364" s="119">
        <v>0.41027932148724</v>
      </c>
      <c r="X1364" s="119">
        <v>0.12706557248308</v>
      </c>
      <c r="Y1364" s="119">
        <v>0.003917807366626</v>
      </c>
      <c r="Z1364" s="122">
        <v>-0.356201987787701</v>
      </c>
      <c r="AA1364" s="12"/>
    </row>
    <row r="1365" ht="12.75" customHeight="1">
      <c r="A1365" t="s" s="117">
        <v>2669</v>
      </c>
      <c r="B1365" t="s" s="123">
        <v>301</v>
      </c>
      <c r="C1365" t="s" s="123">
        <v>2152</v>
      </c>
      <c r="D1365" t="s" s="123">
        <v>251</v>
      </c>
      <c r="E1365" s="124">
        <v>4.51542294879143</v>
      </c>
      <c r="F1365" s="124">
        <v>0</v>
      </c>
      <c r="G1365" s="124">
        <v>4.51542294879143</v>
      </c>
      <c r="H1365" s="124">
        <v>42.861890698738</v>
      </c>
      <c r="I1365" s="125">
        <v>999</v>
      </c>
      <c r="J1365" s="121">
        <v>3.08638265866396</v>
      </c>
      <c r="K1365" s="124">
        <v>3.08638265866396</v>
      </c>
      <c r="L1365" s="121">
        <v>0.6597344277906591</v>
      </c>
      <c r="M1365" s="124">
        <v>0.40984406970488</v>
      </c>
      <c r="N1365" s="124">
        <v>0.249890358085779</v>
      </c>
      <c r="O1365" s="121">
        <v>0</v>
      </c>
      <c r="P1365" s="124">
        <v>0</v>
      </c>
      <c r="Q1365" s="124">
        <v>0</v>
      </c>
      <c r="R1365" s="124">
        <v>0</v>
      </c>
      <c r="S1365" s="124">
        <v>0</v>
      </c>
      <c r="T1365" s="124">
        <v>0</v>
      </c>
      <c r="U1365" s="121">
        <v>0.769305862336815</v>
      </c>
      <c r="V1365" s="124">
        <v>0.56211626079852</v>
      </c>
      <c r="W1365" s="124">
        <v>0.40001628075908</v>
      </c>
      <c r="X1365" s="124">
        <v>0.12497300489236</v>
      </c>
      <c r="Y1365" s="124">
        <v>0.003825875972076</v>
      </c>
      <c r="Z1365" s="126">
        <v>-0.321625560085221</v>
      </c>
      <c r="AA1365" s="12"/>
    </row>
    <row r="1366" ht="12.75" customHeight="1">
      <c r="A1366" t="s" s="117">
        <v>2670</v>
      </c>
      <c r="B1366" t="s" s="118">
        <v>286</v>
      </c>
      <c r="C1366" t="s" s="118">
        <v>2152</v>
      </c>
      <c r="D1366" t="s" s="118">
        <v>251</v>
      </c>
      <c r="E1366" s="119">
        <v>5.75439420208062</v>
      </c>
      <c r="F1366" s="119">
        <v>0</v>
      </c>
      <c r="G1366" s="119">
        <v>5.75439420208062</v>
      </c>
      <c r="H1366" s="119">
        <v>53.589355787116</v>
      </c>
      <c r="I1366" s="120">
        <v>999</v>
      </c>
      <c r="J1366" s="121">
        <v>3.84652834295688</v>
      </c>
      <c r="K1366" s="119">
        <v>3.84652834295688</v>
      </c>
      <c r="L1366" s="121">
        <v>0.879645903732948</v>
      </c>
      <c r="M1366" s="119">
        <v>0.54645875959782</v>
      </c>
      <c r="N1366" s="119">
        <v>0.333187144135128</v>
      </c>
      <c r="O1366" s="121">
        <v>0</v>
      </c>
      <c r="P1366" s="119">
        <v>0</v>
      </c>
      <c r="Q1366" s="119">
        <v>0</v>
      </c>
      <c r="R1366" s="119">
        <v>0</v>
      </c>
      <c r="S1366" s="119">
        <v>0</v>
      </c>
      <c r="T1366" s="119">
        <v>0</v>
      </c>
      <c r="U1366" s="121">
        <v>1.0282199553908</v>
      </c>
      <c r="V1366" s="119">
        <v>0.74948834775136</v>
      </c>
      <c r="W1366" s="119">
        <v>0.53768832489776</v>
      </c>
      <c r="X1366" s="119">
        <v>0.1675142015969</v>
      </c>
      <c r="Y1366" s="119">
        <v>0.005139983393848</v>
      </c>
      <c r="Z1366" s="122">
        <v>-0.431610902249072</v>
      </c>
      <c r="AA1366" s="12"/>
    </row>
    <row r="1367" ht="12.75" customHeight="1">
      <c r="A1367" t="s" s="117">
        <v>2671</v>
      </c>
      <c r="B1367" t="s" s="123">
        <v>286</v>
      </c>
      <c r="C1367" t="s" s="123">
        <v>2152</v>
      </c>
      <c r="D1367" t="s" s="123">
        <v>251</v>
      </c>
      <c r="E1367" s="124">
        <v>5.74562517612951</v>
      </c>
      <c r="F1367" s="124">
        <v>0</v>
      </c>
      <c r="G1367" s="124">
        <v>5.74562517612951</v>
      </c>
      <c r="H1367" s="124">
        <v>53.535973899116</v>
      </c>
      <c r="I1367" s="125">
        <v>999</v>
      </c>
      <c r="J1367" s="121">
        <v>3.8750923088244</v>
      </c>
      <c r="K1367" s="124">
        <v>3.8750923088244</v>
      </c>
      <c r="L1367" s="121">
        <v>0.879645903732948</v>
      </c>
      <c r="M1367" s="124">
        <v>0.54645875959782</v>
      </c>
      <c r="N1367" s="124">
        <v>0.333187144135128</v>
      </c>
      <c r="O1367" s="121">
        <v>0</v>
      </c>
      <c r="P1367" s="124">
        <v>0</v>
      </c>
      <c r="Q1367" s="124">
        <v>0</v>
      </c>
      <c r="R1367" s="124">
        <v>0</v>
      </c>
      <c r="S1367" s="124">
        <v>0</v>
      </c>
      <c r="T1367" s="124">
        <v>0</v>
      </c>
      <c r="U1367" s="121">
        <v>0.990886963572156</v>
      </c>
      <c r="V1367" s="124">
        <v>0.74948834775136</v>
      </c>
      <c r="W1367" s="124">
        <v>0.53768832489776</v>
      </c>
      <c r="X1367" s="124">
        <v>0.1675142015969</v>
      </c>
      <c r="Y1367" s="124">
        <v>0.005139983393848</v>
      </c>
      <c r="Z1367" s="126">
        <v>-0.468943894067712</v>
      </c>
      <c r="AA1367" s="12"/>
    </row>
    <row r="1368" ht="12.75" customHeight="1">
      <c r="A1368" t="s" s="117">
        <v>2672</v>
      </c>
      <c r="B1368" t="s" s="118">
        <v>286</v>
      </c>
      <c r="C1368" t="s" s="118">
        <v>2152</v>
      </c>
      <c r="D1368" t="s" s="118">
        <v>251</v>
      </c>
      <c r="E1368" s="119">
        <v>6.01909497705253</v>
      </c>
      <c r="F1368" s="119">
        <v>0</v>
      </c>
      <c r="G1368" s="119">
        <v>6.01909497705253</v>
      </c>
      <c r="H1368" s="119">
        <v>57.012441122716</v>
      </c>
      <c r="I1368" s="120">
        <v>999</v>
      </c>
      <c r="J1368" s="121">
        <v>4.14321310753088</v>
      </c>
      <c r="K1368" s="119">
        <v>4.14321310753088</v>
      </c>
      <c r="L1368" s="121">
        <v>0.879645903732948</v>
      </c>
      <c r="M1368" s="119">
        <v>0.54645875959782</v>
      </c>
      <c r="N1368" s="119">
        <v>0.333187144135128</v>
      </c>
      <c r="O1368" s="121">
        <v>0</v>
      </c>
      <c r="P1368" s="119">
        <v>0</v>
      </c>
      <c r="Q1368" s="119">
        <v>0</v>
      </c>
      <c r="R1368" s="119">
        <v>0</v>
      </c>
      <c r="S1368" s="119">
        <v>0</v>
      </c>
      <c r="T1368" s="119">
        <v>0</v>
      </c>
      <c r="U1368" s="121">
        <v>0.996235965788696</v>
      </c>
      <c r="V1368" s="119">
        <v>0.74948834775136</v>
      </c>
      <c r="W1368" s="119">
        <v>0.5470390952976</v>
      </c>
      <c r="X1368" s="119">
        <v>0.16942076328618</v>
      </c>
      <c r="Y1368" s="119">
        <v>0.005223743151348</v>
      </c>
      <c r="Z1368" s="122">
        <v>-0.474935983697792</v>
      </c>
      <c r="AA1368" s="12"/>
    </row>
    <row r="1369" ht="12.75" customHeight="1">
      <c r="A1369" t="s" s="117">
        <v>2673</v>
      </c>
      <c r="B1369" t="s" s="123">
        <v>286</v>
      </c>
      <c r="C1369" t="s" s="123">
        <v>2152</v>
      </c>
      <c r="D1369" t="s" s="123">
        <v>251</v>
      </c>
      <c r="E1369" s="124">
        <v>6.02056393174571</v>
      </c>
      <c r="F1369" s="124">
        <v>0</v>
      </c>
      <c r="G1369" s="124">
        <v>6.02056393174571</v>
      </c>
      <c r="H1369" s="124">
        <v>57.149187598316</v>
      </c>
      <c r="I1369" s="125">
        <v>999</v>
      </c>
      <c r="J1369" s="121">
        <v>4.11517687821784</v>
      </c>
      <c r="K1369" s="124">
        <v>4.11517687821784</v>
      </c>
      <c r="L1369" s="121">
        <v>0.879645903732948</v>
      </c>
      <c r="M1369" s="124">
        <v>0.54645875959782</v>
      </c>
      <c r="N1369" s="124">
        <v>0.333187144135128</v>
      </c>
      <c r="O1369" s="121">
        <v>0</v>
      </c>
      <c r="P1369" s="124">
        <v>0</v>
      </c>
      <c r="Q1369" s="124">
        <v>0</v>
      </c>
      <c r="R1369" s="124">
        <v>0</v>
      </c>
      <c r="S1369" s="124">
        <v>0</v>
      </c>
      <c r="T1369" s="124">
        <v>0</v>
      </c>
      <c r="U1369" s="121">
        <v>1.02574114979492</v>
      </c>
      <c r="V1369" s="124">
        <v>0.74948834775136</v>
      </c>
      <c r="W1369" s="124">
        <v>0.53335504101328</v>
      </c>
      <c r="X1369" s="124">
        <v>0.16663067318506</v>
      </c>
      <c r="Y1369" s="124">
        <v>0.005101167969808</v>
      </c>
      <c r="Z1369" s="126">
        <v>-0.428834080124592</v>
      </c>
      <c r="AA1369" s="12"/>
    </row>
    <row r="1370" ht="12.75" customHeight="1">
      <c r="A1370" t="s" s="117">
        <v>2674</v>
      </c>
      <c r="B1370" t="s" s="118">
        <v>2675</v>
      </c>
      <c r="C1370" t="s" s="118">
        <v>2152</v>
      </c>
      <c r="D1370" t="s" s="118">
        <v>251</v>
      </c>
      <c r="E1370" s="119">
        <v>8.39883118037223</v>
      </c>
      <c r="F1370" s="119">
        <v>0</v>
      </c>
      <c r="G1370" s="119">
        <v>8.39883118037223</v>
      </c>
      <c r="H1370" s="119">
        <v>85.590866243183</v>
      </c>
      <c r="I1370" s="120">
        <v>100</v>
      </c>
      <c r="J1370" s="121">
        <v>6.45610150182869</v>
      </c>
      <c r="K1370" s="119">
        <v>6.45610150182869</v>
      </c>
      <c r="L1370" s="121">
        <v>0.193685159716527</v>
      </c>
      <c r="M1370" s="119">
        <v>0</v>
      </c>
      <c r="N1370" s="119">
        <v>0.193685159716527</v>
      </c>
      <c r="O1370" s="121">
        <v>0</v>
      </c>
      <c r="P1370" s="119">
        <v>0</v>
      </c>
      <c r="Q1370" s="119">
        <v>0</v>
      </c>
      <c r="R1370" s="119">
        <v>0</v>
      </c>
      <c r="S1370" s="119">
        <v>0</v>
      </c>
      <c r="T1370" s="119">
        <v>0</v>
      </c>
      <c r="U1370" s="121">
        <v>1.74904451882701</v>
      </c>
      <c r="V1370" s="119">
        <v>0</v>
      </c>
      <c r="W1370" s="119">
        <v>0.0695911553681574</v>
      </c>
      <c r="X1370" s="119">
        <v>0.45401133922739</v>
      </c>
      <c r="Y1370" s="119">
        <v>0.01500044947704</v>
      </c>
      <c r="Z1370" s="122">
        <v>1.21044157475442</v>
      </c>
      <c r="AA1370" s="12"/>
    </row>
    <row r="1371" ht="12.75" customHeight="1">
      <c r="A1371" t="s" s="117">
        <v>2676</v>
      </c>
      <c r="B1371" t="s" s="123">
        <v>2677</v>
      </c>
      <c r="C1371" t="s" s="123">
        <v>2152</v>
      </c>
      <c r="D1371" t="s" s="123">
        <v>244</v>
      </c>
      <c r="E1371" s="124">
        <v>0.84848350370729</v>
      </c>
      <c r="F1371" s="124">
        <v>0</v>
      </c>
      <c r="G1371" s="124">
        <v>0.84848350370729</v>
      </c>
      <c r="H1371" s="124">
        <v>7.053547874510</v>
      </c>
      <c r="I1371" s="125">
        <v>25</v>
      </c>
      <c r="J1371" s="121">
        <v>3.27160857012764</v>
      </c>
      <c r="K1371" s="124">
        <v>3.27160857012764</v>
      </c>
      <c r="L1371" s="121">
        <v>0.41832931153202</v>
      </c>
      <c r="M1371" s="124">
        <v>0.4039056057212</v>
      </c>
      <c r="N1371" s="124">
        <v>0.01442370581082</v>
      </c>
      <c r="O1371" s="121">
        <v>0.0834361465</v>
      </c>
      <c r="P1371" s="124">
        <v>0.0834361465</v>
      </c>
      <c r="Q1371" s="124">
        <v>0</v>
      </c>
      <c r="R1371" s="124">
        <v>0</v>
      </c>
      <c r="S1371" s="124">
        <v>0</v>
      </c>
      <c r="T1371" s="124">
        <v>0</v>
      </c>
      <c r="U1371" s="121">
        <v>-2.92489052445237</v>
      </c>
      <c r="V1371" s="124">
        <v>0.00104373831974</v>
      </c>
      <c r="W1371" s="124">
        <v>0.04757110363568</v>
      </c>
      <c r="X1371" s="124">
        <v>0.00433993921734</v>
      </c>
      <c r="Y1371" s="124">
        <v>0.00012055715967</v>
      </c>
      <c r="Z1371" s="126">
        <v>-2.9779658627848</v>
      </c>
      <c r="AA1371" s="12"/>
    </row>
    <row r="1372" ht="12.75" customHeight="1">
      <c r="A1372" t="s" s="117">
        <v>2678</v>
      </c>
      <c r="B1372" t="s" s="118">
        <v>2677</v>
      </c>
      <c r="C1372" t="s" s="118">
        <v>2152</v>
      </c>
      <c r="D1372" t="s" s="118">
        <v>244</v>
      </c>
      <c r="E1372" s="119">
        <v>0.84848350370729</v>
      </c>
      <c r="F1372" s="119">
        <v>0</v>
      </c>
      <c r="G1372" s="119">
        <v>0.84848350370729</v>
      </c>
      <c r="H1372" s="119">
        <v>7.053547874510</v>
      </c>
      <c r="I1372" s="120">
        <v>25</v>
      </c>
      <c r="J1372" s="121">
        <v>3.27160857012764</v>
      </c>
      <c r="K1372" s="119">
        <v>3.27160857012764</v>
      </c>
      <c r="L1372" s="121">
        <v>0.41832931153202</v>
      </c>
      <c r="M1372" s="119">
        <v>0.4039056057212</v>
      </c>
      <c r="N1372" s="119">
        <v>0.01442370581082</v>
      </c>
      <c r="O1372" s="121">
        <v>0.0834361465</v>
      </c>
      <c r="P1372" s="119">
        <v>0.0834361465</v>
      </c>
      <c r="Q1372" s="119">
        <v>0</v>
      </c>
      <c r="R1372" s="119">
        <v>0</v>
      </c>
      <c r="S1372" s="119">
        <v>0</v>
      </c>
      <c r="T1372" s="119">
        <v>0</v>
      </c>
      <c r="U1372" s="121">
        <v>-2.92489052445237</v>
      </c>
      <c r="V1372" s="119">
        <v>0.00104373831974</v>
      </c>
      <c r="W1372" s="119">
        <v>0.04757110363568</v>
      </c>
      <c r="X1372" s="119">
        <v>0.00433993921734</v>
      </c>
      <c r="Y1372" s="119">
        <v>0.00012055715967</v>
      </c>
      <c r="Z1372" s="122">
        <v>-2.9779658627848</v>
      </c>
      <c r="AA1372" s="12"/>
    </row>
    <row r="1373" ht="12.75" customHeight="1">
      <c r="A1373" t="s" s="117">
        <v>2679</v>
      </c>
      <c r="B1373" t="s" s="123">
        <v>2680</v>
      </c>
      <c r="C1373" t="s" s="123">
        <v>2152</v>
      </c>
      <c r="D1373" t="s" s="123">
        <v>251</v>
      </c>
      <c r="E1373" s="124">
        <v>8.06958533077956</v>
      </c>
      <c r="F1373" s="124">
        <v>0</v>
      </c>
      <c r="G1373" s="124">
        <v>8.06958533077956</v>
      </c>
      <c r="H1373" s="124">
        <v>78.070245218409</v>
      </c>
      <c r="I1373" s="125">
        <v>100</v>
      </c>
      <c r="J1373" s="121">
        <v>6.05025145611047</v>
      </c>
      <c r="K1373" s="124">
        <v>6.05025145611047</v>
      </c>
      <c r="L1373" s="121">
        <v>0.181509658333228</v>
      </c>
      <c r="M1373" s="124">
        <v>0</v>
      </c>
      <c r="N1373" s="124">
        <v>0.181509658333228</v>
      </c>
      <c r="O1373" s="121">
        <v>0</v>
      </c>
      <c r="P1373" s="124">
        <v>0</v>
      </c>
      <c r="Q1373" s="124">
        <v>0</v>
      </c>
      <c r="R1373" s="124">
        <v>0</v>
      </c>
      <c r="S1373" s="124">
        <v>0</v>
      </c>
      <c r="T1373" s="124">
        <v>0</v>
      </c>
      <c r="U1373" s="121">
        <v>1.83782421633585</v>
      </c>
      <c r="V1373" s="124">
        <v>0</v>
      </c>
      <c r="W1373" s="124">
        <v>0.0695911553681574</v>
      </c>
      <c r="X1373" s="124">
        <v>0.45401133922739</v>
      </c>
      <c r="Y1373" s="124">
        <v>0.01500044947704</v>
      </c>
      <c r="Z1373" s="126">
        <v>1.29922127226327</v>
      </c>
      <c r="AA1373" s="12"/>
    </row>
    <row r="1374" ht="12.75" customHeight="1">
      <c r="A1374" t="s" s="117">
        <v>2681</v>
      </c>
      <c r="B1374" t="s" s="118">
        <v>2682</v>
      </c>
      <c r="C1374" t="s" s="118">
        <v>2152</v>
      </c>
      <c r="D1374" t="s" s="118">
        <v>251</v>
      </c>
      <c r="E1374" s="119">
        <v>-17.8221398385347</v>
      </c>
      <c r="F1374" s="119">
        <v>0</v>
      </c>
      <c r="G1374" s="119">
        <v>-17.8221398385347</v>
      </c>
      <c r="H1374" s="119">
        <v>-521.693597909318</v>
      </c>
      <c r="I1374" s="120">
        <v>100</v>
      </c>
      <c r="J1374" s="121">
        <v>11.0409203349869</v>
      </c>
      <c r="K1374" s="119">
        <v>11.0409203349869</v>
      </c>
      <c r="L1374" s="121">
        <v>3.47324366089267</v>
      </c>
      <c r="M1374" s="119">
        <v>1.74591759600614</v>
      </c>
      <c r="N1374" s="119">
        <v>1.72732606488653</v>
      </c>
      <c r="O1374" s="121">
        <v>-31.0670879922</v>
      </c>
      <c r="P1374" s="119">
        <v>-31.0670879922</v>
      </c>
      <c r="Q1374" s="119">
        <v>0</v>
      </c>
      <c r="R1374" s="119">
        <v>0</v>
      </c>
      <c r="S1374" s="119">
        <v>0</v>
      </c>
      <c r="T1374" s="119">
        <v>0</v>
      </c>
      <c r="U1374" s="121">
        <v>-1.26921584221433</v>
      </c>
      <c r="V1374" s="119">
        <v>0</v>
      </c>
      <c r="W1374" s="119">
        <v>0.0188712145787735</v>
      </c>
      <c r="X1374" s="119">
        <v>0</v>
      </c>
      <c r="Y1374" s="119">
        <v>0.0085364817453883</v>
      </c>
      <c r="Z1374" s="122">
        <v>-1.29662353853849</v>
      </c>
      <c r="AA1374" s="12"/>
    </row>
    <row r="1375" ht="12.75" customHeight="1">
      <c r="A1375" t="s" s="117">
        <v>2683</v>
      </c>
      <c r="B1375" t="s" s="123">
        <v>2684</v>
      </c>
      <c r="C1375" t="s" s="123">
        <v>2152</v>
      </c>
      <c r="D1375" t="s" s="123">
        <v>251</v>
      </c>
      <c r="E1375" s="124">
        <v>-5.09637664960045</v>
      </c>
      <c r="F1375" s="124">
        <v>0</v>
      </c>
      <c r="G1375" s="124">
        <v>-5.09637664960045</v>
      </c>
      <c r="H1375" s="124">
        <v>-257.737526093874</v>
      </c>
      <c r="I1375" s="125">
        <v>100</v>
      </c>
      <c r="J1375" s="121">
        <v>9.87404799907358</v>
      </c>
      <c r="K1375" s="124">
        <v>9.87404799907358</v>
      </c>
      <c r="L1375" s="121">
        <v>2.49871105051078</v>
      </c>
      <c r="M1375" s="124">
        <v>1.77847487671752</v>
      </c>
      <c r="N1375" s="124">
        <v>0.720236173793258</v>
      </c>
      <c r="O1375" s="121">
        <v>-16.811772299560</v>
      </c>
      <c r="P1375" s="124">
        <v>-16.811772299560</v>
      </c>
      <c r="Q1375" s="124">
        <v>0</v>
      </c>
      <c r="R1375" s="124">
        <v>0</v>
      </c>
      <c r="S1375" s="124">
        <v>0</v>
      </c>
      <c r="T1375" s="124">
        <v>0</v>
      </c>
      <c r="U1375" s="121">
        <v>-0.657363399624858</v>
      </c>
      <c r="V1375" s="124">
        <v>0</v>
      </c>
      <c r="W1375" s="124">
        <v>0.0202099417864196</v>
      </c>
      <c r="X1375" s="124">
        <v>0</v>
      </c>
      <c r="Y1375" s="124">
        <v>0.0091420611998489</v>
      </c>
      <c r="Z1375" s="126">
        <v>-0.686715402611127</v>
      </c>
      <c r="AA1375" s="12"/>
    </row>
    <row r="1376" ht="12.75" customHeight="1">
      <c r="A1376" t="s" s="117">
        <v>2685</v>
      </c>
      <c r="B1376" t="s" s="118">
        <v>2686</v>
      </c>
      <c r="C1376" t="s" s="118">
        <v>243</v>
      </c>
      <c r="D1376" t="s" s="118">
        <v>310</v>
      </c>
      <c r="E1376" s="119">
        <v>0.244676601503694</v>
      </c>
      <c r="F1376" s="119">
        <v>0.0734902571019207</v>
      </c>
      <c r="G1376" s="119">
        <v>0.318166858605615</v>
      </c>
      <c r="H1376" s="119">
        <v>3.26010786445053</v>
      </c>
      <c r="I1376" s="120">
        <v>999</v>
      </c>
      <c r="J1376" s="121">
        <v>0.00667370928015</v>
      </c>
      <c r="K1376" s="119">
        <v>0.00667370928015</v>
      </c>
      <c r="L1376" s="121">
        <v>0.1948351621812</v>
      </c>
      <c r="M1376" s="119">
        <v>0.1524031281</v>
      </c>
      <c r="N1376" s="119">
        <v>0.0424320340812</v>
      </c>
      <c r="O1376" s="121">
        <v>0</v>
      </c>
      <c r="P1376" s="119">
        <v>0</v>
      </c>
      <c r="Q1376" s="119">
        <v>0</v>
      </c>
      <c r="R1376" s="119">
        <v>0</v>
      </c>
      <c r="S1376" s="119">
        <v>0</v>
      </c>
      <c r="T1376" s="119">
        <v>0</v>
      </c>
      <c r="U1376" s="121">
        <v>0.0431677300423438</v>
      </c>
      <c r="V1376" s="119">
        <v>0.0424320340812</v>
      </c>
      <c r="W1376" s="119">
        <v>0.00102618106254</v>
      </c>
      <c r="X1376" s="119">
        <v>0</v>
      </c>
      <c r="Y1376" s="119">
        <v>4.27333844625e-07</v>
      </c>
      <c r="Z1376" s="122">
        <v>-0.0002909124352408</v>
      </c>
      <c r="AA1376" s="12"/>
    </row>
    <row r="1377" ht="12.75" customHeight="1">
      <c r="A1377" t="s" s="117">
        <v>2687</v>
      </c>
      <c r="B1377" t="s" s="123">
        <v>2688</v>
      </c>
      <c r="C1377" t="s" s="123">
        <v>243</v>
      </c>
      <c r="D1377" t="s" s="123">
        <v>310</v>
      </c>
      <c r="E1377" s="124">
        <v>0.321552823134773</v>
      </c>
      <c r="F1377" s="124">
        <v>0.09760420382633821</v>
      </c>
      <c r="G1377" s="124">
        <v>0.419157026961111</v>
      </c>
      <c r="H1377" s="124">
        <v>3.99970357830305</v>
      </c>
      <c r="I1377" s="125">
        <v>999</v>
      </c>
      <c r="J1377" s="121">
        <v>0.087048381915</v>
      </c>
      <c r="K1377" s="124">
        <v>0.087048381915</v>
      </c>
      <c r="L1377" s="121">
        <v>0.1948351621812</v>
      </c>
      <c r="M1377" s="124">
        <v>0.1524031281</v>
      </c>
      <c r="N1377" s="124">
        <v>0.0424320340812</v>
      </c>
      <c r="O1377" s="121">
        <v>0</v>
      </c>
      <c r="P1377" s="124">
        <v>0</v>
      </c>
      <c r="Q1377" s="124">
        <v>0</v>
      </c>
      <c r="R1377" s="124">
        <v>0</v>
      </c>
      <c r="S1377" s="124">
        <v>0</v>
      </c>
      <c r="T1377" s="124">
        <v>0</v>
      </c>
      <c r="U1377" s="121">
        <v>0.0396692790385725</v>
      </c>
      <c r="V1377" s="124">
        <v>0.0424320340812</v>
      </c>
      <c r="W1377" s="124">
        <v>0.00102618106254</v>
      </c>
      <c r="X1377" s="124">
        <v>0</v>
      </c>
      <c r="Y1377" s="124">
        <v>5.5739197125e-06</v>
      </c>
      <c r="Z1377" s="126">
        <v>-0.00379451002488</v>
      </c>
      <c r="AA1377" s="12"/>
    </row>
    <row r="1378" ht="12.75" customHeight="1">
      <c r="A1378" t="s" s="117">
        <v>2689</v>
      </c>
      <c r="B1378" t="s" s="118">
        <v>2690</v>
      </c>
      <c r="C1378" t="s" s="118">
        <v>243</v>
      </c>
      <c r="D1378" t="s" s="118">
        <v>310</v>
      </c>
      <c r="E1378" s="119">
        <v>0.15665572454612</v>
      </c>
      <c r="F1378" s="119">
        <v>0.0471634459173304</v>
      </c>
      <c r="G1378" s="119">
        <v>0.20381917046345</v>
      </c>
      <c r="H1378" s="119">
        <v>1.84624697871358</v>
      </c>
      <c r="I1378" s="120">
        <v>999</v>
      </c>
      <c r="J1378" s="121">
        <v>0.058558365249413</v>
      </c>
      <c r="K1378" s="119">
        <v>0.058558365249413</v>
      </c>
      <c r="L1378" s="121">
        <v>0.0751052626004</v>
      </c>
      <c r="M1378" s="119">
        <v>0.060961251240</v>
      </c>
      <c r="N1378" s="119">
        <v>0.0141440113604</v>
      </c>
      <c r="O1378" s="121">
        <v>0</v>
      </c>
      <c r="P1378" s="119">
        <v>0</v>
      </c>
      <c r="Q1378" s="119">
        <v>0</v>
      </c>
      <c r="R1378" s="119">
        <v>0</v>
      </c>
      <c r="S1378" s="119">
        <v>0</v>
      </c>
      <c r="T1378" s="119">
        <v>0</v>
      </c>
      <c r="U1378" s="121">
        <v>0.022992096696307</v>
      </c>
      <c r="V1378" s="119">
        <v>0.0141440113604</v>
      </c>
      <c r="W1378" s="119">
        <v>0.0012192250248</v>
      </c>
      <c r="X1378" s="119">
        <v>0.0081846159090654</v>
      </c>
      <c r="Y1378" s="119">
        <v>0</v>
      </c>
      <c r="Z1378" s="122">
        <v>-0.0005557555979584</v>
      </c>
      <c r="AA1378" s="12"/>
    </row>
    <row r="1379" ht="12.75" customHeight="1">
      <c r="A1379" t="s" s="117">
        <v>2691</v>
      </c>
      <c r="B1379" t="s" s="123">
        <v>2692</v>
      </c>
      <c r="C1379" t="s" s="123">
        <v>243</v>
      </c>
      <c r="D1379" t="s" s="123">
        <v>310</v>
      </c>
      <c r="E1379" s="124">
        <v>0.9131862839485571</v>
      </c>
      <c r="F1379" s="124">
        <v>0.288466774551971</v>
      </c>
      <c r="G1379" s="124">
        <v>1.20165305850053</v>
      </c>
      <c r="H1379" s="124">
        <v>8.72884733833237</v>
      </c>
      <c r="I1379" s="125">
        <v>999</v>
      </c>
      <c r="J1379" s="121">
        <v>0.7642634130696</v>
      </c>
      <c r="K1379" s="124">
        <v>0.7642634130696</v>
      </c>
      <c r="L1379" s="121">
        <v>0.0751052626004</v>
      </c>
      <c r="M1379" s="124">
        <v>0.060961251240</v>
      </c>
      <c r="N1379" s="124">
        <v>0.0141440113604</v>
      </c>
      <c r="O1379" s="121">
        <v>0</v>
      </c>
      <c r="P1379" s="124">
        <v>0</v>
      </c>
      <c r="Q1379" s="124">
        <v>0</v>
      </c>
      <c r="R1379" s="124">
        <v>0</v>
      </c>
      <c r="S1379" s="124">
        <v>0</v>
      </c>
      <c r="T1379" s="124">
        <v>0</v>
      </c>
      <c r="U1379" s="121">
        <v>0.073817608278557</v>
      </c>
      <c r="V1379" s="124">
        <v>0.0141440113604</v>
      </c>
      <c r="W1379" s="124">
        <v>0.0012192250248</v>
      </c>
      <c r="X1379" s="124">
        <v>0.10682396490924</v>
      </c>
      <c r="Y1379" s="124">
        <v>0</v>
      </c>
      <c r="Z1379" s="126">
        <v>-0.048369593015883</v>
      </c>
      <c r="AA1379" s="12"/>
    </row>
    <row r="1380" ht="12.75" customHeight="1">
      <c r="A1380" t="s" s="117">
        <v>2693</v>
      </c>
      <c r="B1380" t="s" s="118">
        <v>2694</v>
      </c>
      <c r="C1380" t="s" s="118">
        <v>247</v>
      </c>
      <c r="D1380" t="s" s="118">
        <v>310</v>
      </c>
      <c r="E1380" s="119">
        <v>27.5795768694086</v>
      </c>
      <c r="F1380" s="119">
        <v>5.68225833779826</v>
      </c>
      <c r="G1380" s="119">
        <v>33.2618352072069</v>
      </c>
      <c r="H1380" s="119">
        <v>312.916127047087</v>
      </c>
      <c r="I1380" s="120">
        <v>100</v>
      </c>
      <c r="J1380" s="121">
        <v>15.4169040066752</v>
      </c>
      <c r="K1380" s="119">
        <v>15.4169040066752</v>
      </c>
      <c r="L1380" s="121">
        <v>3.52395636667682</v>
      </c>
      <c r="M1380" s="119">
        <v>1.71188083664393</v>
      </c>
      <c r="N1380" s="119">
        <v>1.81207553003289</v>
      </c>
      <c r="O1380" s="121">
        <v>0</v>
      </c>
      <c r="P1380" s="119">
        <v>0</v>
      </c>
      <c r="Q1380" s="119">
        <v>0</v>
      </c>
      <c r="R1380" s="119">
        <v>0</v>
      </c>
      <c r="S1380" s="119">
        <v>0</v>
      </c>
      <c r="T1380" s="119">
        <v>0</v>
      </c>
      <c r="U1380" s="121">
        <v>8.638716496056601</v>
      </c>
      <c r="V1380" s="119">
        <v>0</v>
      </c>
      <c r="W1380" s="119">
        <v>0</v>
      </c>
      <c r="X1380" s="119">
        <v>0</v>
      </c>
      <c r="Y1380" s="119">
        <v>0</v>
      </c>
      <c r="Z1380" s="122">
        <v>8.638716496056601</v>
      </c>
      <c r="AA1380" s="12"/>
    </row>
    <row r="1381" ht="12.75" customHeight="1">
      <c r="A1381" t="s" s="117">
        <v>2695</v>
      </c>
      <c r="B1381" t="s" s="123">
        <v>2696</v>
      </c>
      <c r="C1381" t="s" s="123">
        <v>247</v>
      </c>
      <c r="D1381" t="s" s="123">
        <v>310</v>
      </c>
      <c r="E1381" s="124">
        <v>101.653490549848</v>
      </c>
      <c r="F1381" s="124">
        <v>13.7655502231802</v>
      </c>
      <c r="G1381" s="124">
        <v>115.419040773028</v>
      </c>
      <c r="H1381" s="124">
        <v>1011.8487893563</v>
      </c>
      <c r="I1381" s="125">
        <v>100</v>
      </c>
      <c r="J1381" s="121">
        <v>40.185655213320</v>
      </c>
      <c r="K1381" s="124">
        <v>40.185655213320</v>
      </c>
      <c r="L1381" s="121">
        <v>5.69951037396805</v>
      </c>
      <c r="M1381" s="124">
        <v>0.744235275555</v>
      </c>
      <c r="N1381" s="124">
        <v>4.95527509841305</v>
      </c>
      <c r="O1381" s="121">
        <v>0</v>
      </c>
      <c r="P1381" s="124">
        <v>0</v>
      </c>
      <c r="Q1381" s="124">
        <v>0</v>
      </c>
      <c r="R1381" s="124">
        <v>0</v>
      </c>
      <c r="S1381" s="124">
        <v>0</v>
      </c>
      <c r="T1381" s="124">
        <v>0</v>
      </c>
      <c r="U1381" s="121">
        <v>55.768324962560</v>
      </c>
      <c r="V1381" s="124">
        <v>0</v>
      </c>
      <c r="W1381" s="124">
        <v>0</v>
      </c>
      <c r="X1381" s="124">
        <v>0</v>
      </c>
      <c r="Y1381" s="124">
        <v>0</v>
      </c>
      <c r="Z1381" s="126">
        <v>55.768324962560</v>
      </c>
      <c r="AA1381" s="12"/>
    </row>
    <row r="1382" ht="12.75" customHeight="1">
      <c r="A1382" t="s" s="117">
        <v>2697</v>
      </c>
      <c r="B1382" t="s" s="118">
        <v>2698</v>
      </c>
      <c r="C1382" t="s" s="118">
        <v>247</v>
      </c>
      <c r="D1382" t="s" s="118">
        <v>310</v>
      </c>
      <c r="E1382" s="119">
        <v>307.525177492753</v>
      </c>
      <c r="F1382" s="119">
        <v>107.000373800582</v>
      </c>
      <c r="G1382" s="119">
        <v>414.525551293335</v>
      </c>
      <c r="H1382" s="119">
        <v>4772.602794700130</v>
      </c>
      <c r="I1382" s="120">
        <v>20</v>
      </c>
      <c r="J1382" s="121">
        <v>230.202520510340</v>
      </c>
      <c r="K1382" s="119">
        <v>230.202520510340</v>
      </c>
      <c r="L1382" s="121">
        <v>12.0901682520846</v>
      </c>
      <c r="M1382" s="119">
        <v>1.6502573221575</v>
      </c>
      <c r="N1382" s="119">
        <v>10.4399109299271</v>
      </c>
      <c r="O1382" s="121">
        <v>0</v>
      </c>
      <c r="P1382" s="119">
        <v>0</v>
      </c>
      <c r="Q1382" s="119">
        <v>0</v>
      </c>
      <c r="R1382" s="119">
        <v>0</v>
      </c>
      <c r="S1382" s="119">
        <v>0</v>
      </c>
      <c r="T1382" s="119">
        <v>0</v>
      </c>
      <c r="U1382" s="121">
        <v>65.232488730328</v>
      </c>
      <c r="V1382" s="119">
        <v>0.0547126834515</v>
      </c>
      <c r="W1382" s="119">
        <v>0.03300514644315</v>
      </c>
      <c r="X1382" s="119">
        <v>114.287491903578</v>
      </c>
      <c r="Y1382" s="119">
        <v>0</v>
      </c>
      <c r="Z1382" s="122">
        <v>-49.1427210031446</v>
      </c>
      <c r="AA1382" s="12"/>
    </row>
    <row r="1383" ht="12.75" customHeight="1">
      <c r="A1383" t="s" s="117">
        <v>2699</v>
      </c>
      <c r="B1383" t="s" s="123">
        <v>2700</v>
      </c>
      <c r="C1383" t="s" s="123">
        <v>2152</v>
      </c>
      <c r="D1383" t="s" s="123">
        <v>251</v>
      </c>
      <c r="E1383" s="124">
        <v>3.35510488590852</v>
      </c>
      <c r="F1383" s="124">
        <v>0</v>
      </c>
      <c r="G1383" s="124">
        <v>3.35510488590852</v>
      </c>
      <c r="H1383" s="124">
        <v>19.105280363330</v>
      </c>
      <c r="I1383" s="125">
        <v>75</v>
      </c>
      <c r="J1383" s="121">
        <v>7.26894017362494</v>
      </c>
      <c r="K1383" s="124">
        <v>7.26894017362494</v>
      </c>
      <c r="L1383" s="121">
        <v>0.418780690507905</v>
      </c>
      <c r="M1383" s="124">
        <v>0.0185874205671592</v>
      </c>
      <c r="N1383" s="124">
        <v>0.400193269940746</v>
      </c>
      <c r="O1383" s="121">
        <v>0.0646175406075104</v>
      </c>
      <c r="P1383" s="124">
        <v>0</v>
      </c>
      <c r="Q1383" s="124">
        <v>0</v>
      </c>
      <c r="R1383" s="124">
        <v>0.0646175406075104</v>
      </c>
      <c r="S1383" s="124">
        <v>0</v>
      </c>
      <c r="T1383" s="124">
        <v>0</v>
      </c>
      <c r="U1383" s="121">
        <v>-4.39723351883183</v>
      </c>
      <c r="V1383" s="124">
        <v>0.160806700880207</v>
      </c>
      <c r="W1383" s="124">
        <v>0.0182388111468713</v>
      </c>
      <c r="X1383" s="124">
        <v>0.109272526775445</v>
      </c>
      <c r="Y1383" s="124">
        <v>0.0008417230211594</v>
      </c>
      <c r="Z1383" s="126">
        <v>-4.68639328065551</v>
      </c>
      <c r="AA1383" s="12"/>
    </row>
    <row r="1384" ht="12.75" customHeight="1">
      <c r="A1384" t="s" s="117">
        <v>2701</v>
      </c>
      <c r="B1384" t="s" s="118">
        <v>2702</v>
      </c>
      <c r="C1384" t="s" s="118">
        <v>247</v>
      </c>
      <c r="D1384" t="s" s="118">
        <v>310</v>
      </c>
      <c r="E1384" s="119">
        <v>3.51998324811499</v>
      </c>
      <c r="F1384" s="119">
        <v>0.933344078196738</v>
      </c>
      <c r="G1384" s="119">
        <v>4.45332732631173</v>
      </c>
      <c r="H1384" s="119">
        <v>11.641249596928</v>
      </c>
      <c r="I1384" s="120">
        <v>16</v>
      </c>
      <c r="J1384" s="121">
        <v>0.3568764656002</v>
      </c>
      <c r="K1384" s="119">
        <v>0.3568764656002</v>
      </c>
      <c r="L1384" s="121">
        <v>0.306265156390763</v>
      </c>
      <c r="M1384" s="119">
        <v>0.098571947262675</v>
      </c>
      <c r="N1384" s="119">
        <v>0.207693209128088</v>
      </c>
      <c r="O1384" s="121">
        <v>2.1206634</v>
      </c>
      <c r="P1384" s="119">
        <v>2.1206634</v>
      </c>
      <c r="Q1384" s="119">
        <v>0</v>
      </c>
      <c r="R1384" s="119">
        <v>0</v>
      </c>
      <c r="S1384" s="119">
        <v>0</v>
      </c>
      <c r="T1384" s="119">
        <v>0</v>
      </c>
      <c r="U1384" s="121">
        <v>0.7361782261240311</v>
      </c>
      <c r="V1384" s="119">
        <v>0.1267998005089</v>
      </c>
      <c r="W1384" s="119">
        <v>0.000691419693227375</v>
      </c>
      <c r="X1384" s="119">
        <v>0.198281317307111</v>
      </c>
      <c r="Y1384" s="119">
        <v>0.0015692441963925</v>
      </c>
      <c r="Z1384" s="122">
        <v>0.4088364444184</v>
      </c>
      <c r="AA1384" s="12"/>
    </row>
    <row r="1385" ht="12.75" customHeight="1">
      <c r="A1385" t="s" s="117">
        <v>2703</v>
      </c>
      <c r="B1385" t="s" s="123">
        <v>2704</v>
      </c>
      <c r="C1385" t="s" s="123">
        <v>247</v>
      </c>
      <c r="D1385" t="s" s="123">
        <v>310</v>
      </c>
      <c r="E1385" s="124">
        <v>394.788234553990</v>
      </c>
      <c r="F1385" s="124">
        <v>129.375573595096</v>
      </c>
      <c r="G1385" s="124">
        <v>524.163808149086</v>
      </c>
      <c r="H1385" s="124">
        <v>1360.930754558040</v>
      </c>
      <c r="I1385" s="125">
        <v>50</v>
      </c>
      <c r="J1385" s="121">
        <v>397.338381465848</v>
      </c>
      <c r="K1385" s="124">
        <v>397.338381465848</v>
      </c>
      <c r="L1385" s="121">
        <v>20.9340430294313</v>
      </c>
      <c r="M1385" s="124">
        <v>0.7612191200877</v>
      </c>
      <c r="N1385" s="124">
        <v>20.1728239093436</v>
      </c>
      <c r="O1385" s="121">
        <v>2.6050937457932</v>
      </c>
      <c r="P1385" s="124">
        <v>0</v>
      </c>
      <c r="Q1385" s="124">
        <v>2.6050937457932</v>
      </c>
      <c r="R1385" s="124">
        <v>0</v>
      </c>
      <c r="S1385" s="124">
        <v>0</v>
      </c>
      <c r="T1385" s="124">
        <v>0</v>
      </c>
      <c r="U1385" s="121">
        <v>-26.0892836870823</v>
      </c>
      <c r="V1385" s="124">
        <v>8.963640998260001</v>
      </c>
      <c r="W1385" s="124">
        <v>0.00512554207525718</v>
      </c>
      <c r="X1385" s="124">
        <v>1.40318637690665</v>
      </c>
      <c r="Y1385" s="124">
        <v>0.002423688928854</v>
      </c>
      <c r="Z1385" s="126">
        <v>-36.4636602932531</v>
      </c>
      <c r="AA1385" s="12"/>
    </row>
    <row r="1386" ht="12.75" customHeight="1">
      <c r="A1386" t="s" s="117">
        <v>2705</v>
      </c>
      <c r="B1386" t="s" s="118">
        <v>2706</v>
      </c>
      <c r="C1386" t="s" s="118">
        <v>62</v>
      </c>
      <c r="D1386" t="s" s="118">
        <v>310</v>
      </c>
      <c r="E1386" s="119">
        <v>0.262008454600399</v>
      </c>
      <c r="F1386" s="119">
        <v>0.0801203435737681</v>
      </c>
      <c r="G1386" s="119">
        <v>0.342128798174167</v>
      </c>
      <c r="H1386" s="119">
        <v>2.63046952208161</v>
      </c>
      <c r="I1386" s="120">
        <v>100</v>
      </c>
      <c r="J1386" s="121">
        <v>0.124530745879625</v>
      </c>
      <c r="K1386" s="119">
        <v>0.124530745879625</v>
      </c>
      <c r="L1386" s="121">
        <v>0.0616570852219832</v>
      </c>
      <c r="M1386" s="119">
        <v>0.00733039478553565</v>
      </c>
      <c r="N1386" s="119">
        <v>0.0543266904364476</v>
      </c>
      <c r="O1386" s="121">
        <v>0.0272200810990132</v>
      </c>
      <c r="P1386" s="119">
        <v>0</v>
      </c>
      <c r="Q1386" s="119">
        <v>0.0272200810990132</v>
      </c>
      <c r="R1386" s="119">
        <v>0</v>
      </c>
      <c r="S1386" s="119">
        <v>0</v>
      </c>
      <c r="T1386" s="119">
        <v>0</v>
      </c>
      <c r="U1386" s="121">
        <v>0.0486005423997782</v>
      </c>
      <c r="V1386" s="119">
        <v>0.0480502477424604</v>
      </c>
      <c r="W1386" s="119">
        <v>1.6050055702213e-05</v>
      </c>
      <c r="X1386" s="119">
        <v>0.00558615940850556</v>
      </c>
      <c r="Y1386" s="119">
        <v>7.43189295e-06</v>
      </c>
      <c r="Z1386" s="122">
        <v>-0.00505934669984</v>
      </c>
      <c r="AA1386" s="12"/>
    </row>
    <row r="1387" ht="12.75" customHeight="1">
      <c r="A1387" t="s" s="117">
        <v>2707</v>
      </c>
      <c r="B1387" t="s" s="123">
        <v>2708</v>
      </c>
      <c r="C1387" t="s" s="123">
        <v>62</v>
      </c>
      <c r="D1387" t="s" s="123">
        <v>310</v>
      </c>
      <c r="E1387" s="124">
        <v>0.27933417490681</v>
      </c>
      <c r="F1387" s="124">
        <v>0.08533236996953721</v>
      </c>
      <c r="G1387" s="124">
        <v>0.364666544876347</v>
      </c>
      <c r="H1387" s="124">
        <v>2.34724276729382</v>
      </c>
      <c r="I1387" s="125">
        <v>100</v>
      </c>
      <c r="J1387" s="121">
        <v>0.1365868769404</v>
      </c>
      <c r="K1387" s="124">
        <v>0.1365868769404</v>
      </c>
      <c r="L1387" s="121">
        <v>0.0592054839821</v>
      </c>
      <c r="M1387" s="124">
        <v>0.0073137288205</v>
      </c>
      <c r="N1387" s="124">
        <v>0.0518917551616</v>
      </c>
      <c r="O1387" s="121">
        <v>0.035926604</v>
      </c>
      <c r="P1387" s="124">
        <v>0.035926604</v>
      </c>
      <c r="Q1387" s="124">
        <v>0</v>
      </c>
      <c r="R1387" s="124">
        <v>0</v>
      </c>
      <c r="S1387" s="124">
        <v>0</v>
      </c>
      <c r="T1387" s="124">
        <v>0</v>
      </c>
      <c r="U1387" s="121">
        <v>0.0476152099843099</v>
      </c>
      <c r="V1387" s="124">
        <v>0.0480502477424604</v>
      </c>
      <c r="W1387" s="124">
        <v>1.57167364015e-05</v>
      </c>
      <c r="X1387" s="124">
        <v>0.0046488606348</v>
      </c>
      <c r="Y1387" s="124">
        <v>7.43189295e-06</v>
      </c>
      <c r="Z1387" s="126">
        <v>-0.00510704702230196</v>
      </c>
      <c r="AA1387" s="12"/>
    </row>
    <row r="1388" ht="12.75" customHeight="1">
      <c r="A1388" t="s" s="117">
        <v>2709</v>
      </c>
      <c r="B1388" t="s" s="118">
        <v>2710</v>
      </c>
      <c r="C1388" t="s" s="118">
        <v>374</v>
      </c>
      <c r="D1388" t="s" s="118">
        <v>310</v>
      </c>
      <c r="E1388" s="119">
        <v>7667.277606937550</v>
      </c>
      <c r="F1388" s="119">
        <v>3583.055321668160</v>
      </c>
      <c r="G1388" s="119">
        <v>11250.3329286057</v>
      </c>
      <c r="H1388" s="119">
        <v>84444.781660133594</v>
      </c>
      <c r="I1388" s="120">
        <v>45</v>
      </c>
      <c r="J1388" s="121">
        <v>5919.626539890150</v>
      </c>
      <c r="K1388" s="119">
        <v>5919.626539890150</v>
      </c>
      <c r="L1388" s="121">
        <v>261.470024016337</v>
      </c>
      <c r="M1388" s="119">
        <v>145.774341904408</v>
      </c>
      <c r="N1388" s="119">
        <v>115.695682111930</v>
      </c>
      <c r="O1388" s="121">
        <v>5526.765621830470</v>
      </c>
      <c r="P1388" s="119">
        <v>87.233755921650</v>
      </c>
      <c r="Q1388" s="119">
        <v>5439.531865908820</v>
      </c>
      <c r="R1388" s="119">
        <v>0</v>
      </c>
      <c r="S1388" s="119">
        <v>0</v>
      </c>
      <c r="T1388" s="119">
        <v>0</v>
      </c>
      <c r="U1388" s="121">
        <v>-4040.5845787994</v>
      </c>
      <c r="V1388" s="119">
        <v>31.132343377877</v>
      </c>
      <c r="W1388" s="119">
        <v>0.989086961240717</v>
      </c>
      <c r="X1388" s="119">
        <v>202.680912617383</v>
      </c>
      <c r="Y1388" s="119">
        <v>0.852735607668021</v>
      </c>
      <c r="Z1388" s="122">
        <v>-4276.239657363570</v>
      </c>
      <c r="AA1388" s="12"/>
    </row>
    <row r="1389" ht="12.75" customHeight="1">
      <c r="A1389" t="s" s="117">
        <v>2711</v>
      </c>
      <c r="B1389" t="s" s="123">
        <v>2712</v>
      </c>
      <c r="C1389" t="s" s="123">
        <v>374</v>
      </c>
      <c r="D1389" t="s" s="123">
        <v>310</v>
      </c>
      <c r="E1389" s="124">
        <v>7799.028439533540</v>
      </c>
      <c r="F1389" s="124">
        <v>3480.617445779910</v>
      </c>
      <c r="G1389" s="124">
        <v>11279.6458853134</v>
      </c>
      <c r="H1389" s="124">
        <v>88936.557006389106</v>
      </c>
      <c r="I1389" s="125">
        <v>45</v>
      </c>
      <c r="J1389" s="121">
        <v>5805.330759840450</v>
      </c>
      <c r="K1389" s="124">
        <v>5805.330759840450</v>
      </c>
      <c r="L1389" s="121">
        <v>261.470022533417</v>
      </c>
      <c r="M1389" s="124">
        <v>145.774341078018</v>
      </c>
      <c r="N1389" s="124">
        <v>115.695681455398</v>
      </c>
      <c r="O1389" s="121">
        <v>5298.181836085550</v>
      </c>
      <c r="P1389" s="124">
        <v>87.233755921650</v>
      </c>
      <c r="Q1389" s="124">
        <v>5210.9480801639</v>
      </c>
      <c r="R1389" s="124">
        <v>0</v>
      </c>
      <c r="S1389" s="124">
        <v>0</v>
      </c>
      <c r="T1389" s="124">
        <v>0</v>
      </c>
      <c r="U1389" s="121">
        <v>-3565.954178925870</v>
      </c>
      <c r="V1389" s="124">
        <v>31.132343377877</v>
      </c>
      <c r="W1389" s="124">
        <v>0.989086961240717</v>
      </c>
      <c r="X1389" s="124">
        <v>204.100907169140</v>
      </c>
      <c r="Y1389" s="124">
        <v>0.852735607668021</v>
      </c>
      <c r="Z1389" s="126">
        <v>-3803.0292520418</v>
      </c>
      <c r="AA1389" s="12"/>
    </row>
    <row r="1390" ht="12.75" customHeight="1">
      <c r="A1390" t="s" s="117">
        <v>2713</v>
      </c>
      <c r="B1390" t="s" s="118">
        <v>2714</v>
      </c>
      <c r="C1390" t="s" s="118">
        <v>374</v>
      </c>
      <c r="D1390" t="s" s="118">
        <v>310</v>
      </c>
      <c r="E1390" s="119">
        <v>8291.868929928190</v>
      </c>
      <c r="F1390" s="119">
        <v>3896.041066324170</v>
      </c>
      <c r="G1390" s="119">
        <v>12187.9099962524</v>
      </c>
      <c r="H1390" s="119">
        <v>91786.201403093306</v>
      </c>
      <c r="I1390" s="120">
        <v>45</v>
      </c>
      <c r="J1390" s="121">
        <v>6646.237972087490</v>
      </c>
      <c r="K1390" s="119">
        <v>6646.237972087490</v>
      </c>
      <c r="L1390" s="121">
        <v>312.757023499950</v>
      </c>
      <c r="M1390" s="119">
        <v>164.296040559171</v>
      </c>
      <c r="N1390" s="119">
        <v>148.460982940780</v>
      </c>
      <c r="O1390" s="121">
        <v>5762.165323563390</v>
      </c>
      <c r="P1390" s="119">
        <v>88.799490002295</v>
      </c>
      <c r="Q1390" s="119">
        <v>5673.3658335611</v>
      </c>
      <c r="R1390" s="119">
        <v>0</v>
      </c>
      <c r="S1390" s="119">
        <v>0</v>
      </c>
      <c r="T1390" s="119">
        <v>0</v>
      </c>
      <c r="U1390" s="121">
        <v>-4429.291389222640</v>
      </c>
      <c r="V1390" s="119">
        <v>32.136272521440</v>
      </c>
      <c r="W1390" s="119">
        <v>1.12078688511163</v>
      </c>
      <c r="X1390" s="119">
        <v>231.357882386457</v>
      </c>
      <c r="Y1390" s="119">
        <v>1.02777742087053</v>
      </c>
      <c r="Z1390" s="122">
        <v>-4694.934108436520</v>
      </c>
      <c r="AA1390" s="12"/>
    </row>
    <row r="1391" ht="12.75" customHeight="1">
      <c r="A1391" t="s" s="117">
        <v>2715</v>
      </c>
      <c r="B1391" t="s" s="123">
        <v>2716</v>
      </c>
      <c r="C1391" t="s" s="123">
        <v>374</v>
      </c>
      <c r="D1391" t="s" s="123">
        <v>310</v>
      </c>
      <c r="E1391" s="124">
        <v>8442.139759581431</v>
      </c>
      <c r="F1391" s="124">
        <v>3783.172510753250</v>
      </c>
      <c r="G1391" s="124">
        <v>12225.3122703347</v>
      </c>
      <c r="H1391" s="124">
        <v>96593.983451024906</v>
      </c>
      <c r="I1391" s="125">
        <v>45</v>
      </c>
      <c r="J1391" s="121">
        <v>6516.336807590330</v>
      </c>
      <c r="K1391" s="124">
        <v>6516.336807590330</v>
      </c>
      <c r="L1391" s="121">
        <v>312.987808530233</v>
      </c>
      <c r="M1391" s="124">
        <v>164.296040559171</v>
      </c>
      <c r="N1391" s="124">
        <v>148.691767971062</v>
      </c>
      <c r="O1391" s="121">
        <v>5517.245654662530</v>
      </c>
      <c r="P1391" s="124">
        <v>88.799490002295</v>
      </c>
      <c r="Q1391" s="124">
        <v>5428.446164660240</v>
      </c>
      <c r="R1391" s="124">
        <v>0</v>
      </c>
      <c r="S1391" s="124">
        <v>0</v>
      </c>
      <c r="T1391" s="124">
        <v>0</v>
      </c>
      <c r="U1391" s="121">
        <v>-3904.430511201660</v>
      </c>
      <c r="V1391" s="124">
        <v>32.136272521440</v>
      </c>
      <c r="W1391" s="124">
        <v>1.12078688511163</v>
      </c>
      <c r="X1391" s="124">
        <v>229.719427134429</v>
      </c>
      <c r="Y1391" s="124">
        <v>1.02777742087053</v>
      </c>
      <c r="Z1391" s="126">
        <v>-4168.434775163510</v>
      </c>
      <c r="AA1391" s="12"/>
    </row>
    <row r="1392" ht="12.75" customHeight="1">
      <c r="A1392" t="s" s="117">
        <v>2717</v>
      </c>
      <c r="B1392" t="s" s="118">
        <v>2718</v>
      </c>
      <c r="C1392" t="s" s="118">
        <v>374</v>
      </c>
      <c r="D1392" t="s" s="118">
        <v>310</v>
      </c>
      <c r="E1392" s="119">
        <v>18362.674104307</v>
      </c>
      <c r="F1392" s="119">
        <v>9071.663358667080</v>
      </c>
      <c r="G1392" s="119">
        <v>27434.3374629741</v>
      </c>
      <c r="H1392" s="119">
        <v>201649.926056313</v>
      </c>
      <c r="I1392" s="120">
        <v>45</v>
      </c>
      <c r="J1392" s="121">
        <v>15528.3160054126</v>
      </c>
      <c r="K1392" s="119">
        <v>15528.3160054126</v>
      </c>
      <c r="L1392" s="121">
        <v>509.376762818479</v>
      </c>
      <c r="M1392" s="119">
        <v>351.024101945344</v>
      </c>
      <c r="N1392" s="119">
        <v>158.352660873136</v>
      </c>
      <c r="O1392" s="121">
        <v>13686.4705938655</v>
      </c>
      <c r="P1392" s="119">
        <v>88.799490002295</v>
      </c>
      <c r="Q1392" s="119">
        <v>13597.6711038633</v>
      </c>
      <c r="R1392" s="119">
        <v>0</v>
      </c>
      <c r="S1392" s="119">
        <v>0</v>
      </c>
      <c r="T1392" s="119">
        <v>0</v>
      </c>
      <c r="U1392" s="121">
        <v>-11361.4892577896</v>
      </c>
      <c r="V1392" s="119">
        <v>41.171406709410</v>
      </c>
      <c r="W1392" s="119">
        <v>2.39483712157868</v>
      </c>
      <c r="X1392" s="119">
        <v>468.972013907112</v>
      </c>
      <c r="Y1392" s="119">
        <v>2.17504080391397</v>
      </c>
      <c r="Z1392" s="122">
        <v>-11876.2025563316</v>
      </c>
      <c r="AA1392" s="12"/>
    </row>
    <row r="1393" ht="12.75" customHeight="1">
      <c r="A1393" t="s" s="117">
        <v>2719</v>
      </c>
      <c r="B1393" t="s" s="123">
        <v>2720</v>
      </c>
      <c r="C1393" t="s" s="123">
        <v>374</v>
      </c>
      <c r="D1393" t="s" s="123">
        <v>310</v>
      </c>
      <c r="E1393" s="124">
        <v>18680.8795533024</v>
      </c>
      <c r="F1393" s="124">
        <v>8851.232025035270</v>
      </c>
      <c r="G1393" s="124">
        <v>27532.1115783376</v>
      </c>
      <c r="H1393" s="124">
        <v>211501.35357453</v>
      </c>
      <c r="I1393" s="125">
        <v>45</v>
      </c>
      <c r="J1393" s="121">
        <v>15283.3963365117</v>
      </c>
      <c r="K1393" s="124">
        <v>15283.3963365117</v>
      </c>
      <c r="L1393" s="121">
        <v>509.376762818479</v>
      </c>
      <c r="M1393" s="124">
        <v>351.024101945344</v>
      </c>
      <c r="N1393" s="124">
        <v>158.352660873136</v>
      </c>
      <c r="O1393" s="121">
        <v>13196.6312560638</v>
      </c>
      <c r="P1393" s="124">
        <v>88.799490002295</v>
      </c>
      <c r="Q1393" s="124">
        <v>13107.8317660615</v>
      </c>
      <c r="R1393" s="124">
        <v>0</v>
      </c>
      <c r="S1393" s="124">
        <v>0</v>
      </c>
      <c r="T1393" s="124">
        <v>0</v>
      </c>
      <c r="U1393" s="121">
        <v>-10308.5248020916</v>
      </c>
      <c r="V1393" s="124">
        <v>41.171406709410</v>
      </c>
      <c r="W1393" s="124">
        <v>2.39483712157868</v>
      </c>
      <c r="X1393" s="124">
        <v>468.972013907112</v>
      </c>
      <c r="Y1393" s="124">
        <v>2.16296459764397</v>
      </c>
      <c r="Z1393" s="126">
        <v>-10823.2260244274</v>
      </c>
      <c r="AA1393" s="12"/>
    </row>
    <row r="1394" ht="12.75" customHeight="1">
      <c r="A1394" t="s" s="117">
        <v>2721</v>
      </c>
      <c r="B1394" t="s" s="118">
        <v>2722</v>
      </c>
      <c r="C1394" t="s" s="118">
        <v>2152</v>
      </c>
      <c r="D1394" t="s" s="118">
        <v>251</v>
      </c>
      <c r="E1394" s="119">
        <v>1.43333658217368</v>
      </c>
      <c r="F1394" s="119">
        <v>0</v>
      </c>
      <c r="G1394" s="119">
        <v>1.43333658217368</v>
      </c>
      <c r="H1394" s="119">
        <v>13.027932783</v>
      </c>
      <c r="I1394" s="120">
        <v>999</v>
      </c>
      <c r="J1394" s="121">
        <v>0.1476182835</v>
      </c>
      <c r="K1394" s="119">
        <v>0.1476182835</v>
      </c>
      <c r="L1394" s="121">
        <v>0.7091808390216801</v>
      </c>
      <c r="M1394" s="119">
        <v>0.42414454487992</v>
      </c>
      <c r="N1394" s="119">
        <v>0.28503629414176</v>
      </c>
      <c r="O1394" s="121">
        <v>0</v>
      </c>
      <c r="P1394" s="119">
        <v>0</v>
      </c>
      <c r="Q1394" s="119">
        <v>0</v>
      </c>
      <c r="R1394" s="119">
        <v>0</v>
      </c>
      <c r="S1394" s="119">
        <v>0</v>
      </c>
      <c r="T1394" s="119">
        <v>0</v>
      </c>
      <c r="U1394" s="121">
        <v>0.576537459652</v>
      </c>
      <c r="V1394" s="119">
        <v>0.0603999051618</v>
      </c>
      <c r="W1394" s="119">
        <v>0.65133544253904</v>
      </c>
      <c r="X1394" s="119">
        <v>0</v>
      </c>
      <c r="Y1394" s="119">
        <v>0.01094421263116</v>
      </c>
      <c r="Z1394" s="122">
        <v>-0.146142100680</v>
      </c>
      <c r="AA1394" s="12"/>
    </row>
    <row r="1395" ht="12.75" customHeight="1">
      <c r="A1395" t="s" s="117">
        <v>2723</v>
      </c>
      <c r="B1395" t="s" s="123">
        <v>2724</v>
      </c>
      <c r="C1395" t="s" s="123">
        <v>2152</v>
      </c>
      <c r="D1395" t="s" s="123">
        <v>251</v>
      </c>
      <c r="E1395" s="124">
        <v>1.59808801097552</v>
      </c>
      <c r="F1395" s="124">
        <v>0</v>
      </c>
      <c r="G1395" s="124">
        <v>1.59808801097552</v>
      </c>
      <c r="H1395" s="124">
        <v>15.763700283</v>
      </c>
      <c r="I1395" s="125">
        <v>999</v>
      </c>
      <c r="J1395" s="121">
        <v>0.1342368354</v>
      </c>
      <c r="K1395" s="124">
        <v>0.1342368354</v>
      </c>
      <c r="L1395" s="121">
        <v>0.87406608228952</v>
      </c>
      <c r="M1395" s="124">
        <v>0.6448865767672</v>
      </c>
      <c r="N1395" s="124">
        <v>0.22917950552232</v>
      </c>
      <c r="O1395" s="121">
        <v>0</v>
      </c>
      <c r="P1395" s="124">
        <v>0</v>
      </c>
      <c r="Q1395" s="124">
        <v>0</v>
      </c>
      <c r="R1395" s="124">
        <v>0</v>
      </c>
      <c r="S1395" s="124">
        <v>0</v>
      </c>
      <c r="T1395" s="124">
        <v>0</v>
      </c>
      <c r="U1395" s="121">
        <v>0.589785093286</v>
      </c>
      <c r="V1395" s="124">
        <v>0.0603999051618</v>
      </c>
      <c r="W1395" s="124">
        <v>0.65133544253904</v>
      </c>
      <c r="X1395" s="124">
        <v>0</v>
      </c>
      <c r="Y1395" s="124">
        <v>0.01094421263116</v>
      </c>
      <c r="Z1395" s="126">
        <v>-0.132894467046</v>
      </c>
      <c r="AA1395" s="12"/>
    </row>
    <row r="1396" ht="12.75" customHeight="1">
      <c r="A1396" t="s" s="117">
        <v>2725</v>
      </c>
      <c r="B1396" t="s" s="118">
        <v>2726</v>
      </c>
      <c r="C1396" t="s" s="118">
        <v>2152</v>
      </c>
      <c r="D1396" t="s" s="118">
        <v>251</v>
      </c>
      <c r="E1396" s="119">
        <v>5.489861455947</v>
      </c>
      <c r="F1396" s="119">
        <v>0</v>
      </c>
      <c r="G1396" s="119">
        <v>5.489861455947</v>
      </c>
      <c r="H1396" s="119">
        <v>50.48452076</v>
      </c>
      <c r="I1396" s="120">
        <v>10</v>
      </c>
      <c r="J1396" s="121">
        <v>3.2263976474</v>
      </c>
      <c r="K1396" s="119">
        <v>3.2263976474</v>
      </c>
      <c r="L1396" s="121">
        <v>2.571669527190</v>
      </c>
      <c r="M1396" s="119">
        <v>0.242761205290</v>
      </c>
      <c r="N1396" s="119">
        <v>2.3289083219</v>
      </c>
      <c r="O1396" s="121">
        <v>0</v>
      </c>
      <c r="P1396" s="119">
        <v>0</v>
      </c>
      <c r="Q1396" s="119">
        <v>0</v>
      </c>
      <c r="R1396" s="119">
        <v>0</v>
      </c>
      <c r="S1396" s="119">
        <v>0</v>
      </c>
      <c r="T1396" s="119">
        <v>0</v>
      </c>
      <c r="U1396" s="121">
        <v>-0.308205718643</v>
      </c>
      <c r="V1396" s="119">
        <v>0</v>
      </c>
      <c r="W1396" s="119">
        <v>0.031832498792</v>
      </c>
      <c r="X1396" s="119">
        <v>0.015928568795</v>
      </c>
      <c r="Y1396" s="119">
        <v>0</v>
      </c>
      <c r="Z1396" s="122">
        <v>-0.355966786230</v>
      </c>
      <c r="AA1396" s="12"/>
    </row>
    <row r="1397" ht="12.75" customHeight="1">
      <c r="A1397" t="s" s="117">
        <v>2727</v>
      </c>
      <c r="B1397" t="s" s="123">
        <v>2728</v>
      </c>
      <c r="C1397" t="s" s="123">
        <v>247</v>
      </c>
      <c r="D1397" t="s" s="123">
        <v>310</v>
      </c>
      <c r="E1397" s="124">
        <v>8.699743901706009</v>
      </c>
      <c r="F1397" s="124">
        <v>3.69728759643348</v>
      </c>
      <c r="G1397" s="124">
        <v>12.3970314981395</v>
      </c>
      <c r="H1397" s="124">
        <v>73.987007539506</v>
      </c>
      <c r="I1397" s="125">
        <v>20</v>
      </c>
      <c r="J1397" s="121">
        <v>11.7513348345</v>
      </c>
      <c r="K1397" s="124">
        <v>11.7513348345</v>
      </c>
      <c r="L1397" s="121">
        <v>0.429451843484498</v>
      </c>
      <c r="M1397" s="124">
        <v>0.0704918969295</v>
      </c>
      <c r="N1397" s="124">
        <v>0.358959946554998</v>
      </c>
      <c r="O1397" s="121">
        <v>0</v>
      </c>
      <c r="P1397" s="124">
        <v>0</v>
      </c>
      <c r="Q1397" s="124">
        <v>0</v>
      </c>
      <c r="R1397" s="124">
        <v>0</v>
      </c>
      <c r="S1397" s="124">
        <v>0</v>
      </c>
      <c r="T1397" s="124">
        <v>0</v>
      </c>
      <c r="U1397" s="121">
        <v>-3.48104277627849</v>
      </c>
      <c r="V1397" s="124">
        <v>0</v>
      </c>
      <c r="W1397" s="124">
        <v>0.0004934432785065</v>
      </c>
      <c r="X1397" s="124">
        <v>0.1418891612898</v>
      </c>
      <c r="Y1397" s="124">
        <v>0.00112221583545</v>
      </c>
      <c r="Z1397" s="126">
        <v>-3.62454759668225</v>
      </c>
      <c r="AA1397" s="12"/>
    </row>
    <row r="1398" ht="12.75" customHeight="1">
      <c r="A1398" t="s" s="117">
        <v>2729</v>
      </c>
      <c r="B1398" t="s" s="118">
        <v>2730</v>
      </c>
      <c r="C1398" t="s" s="118">
        <v>374</v>
      </c>
      <c r="D1398" t="s" s="118">
        <v>310</v>
      </c>
      <c r="E1398" s="119">
        <v>16.7078242530538</v>
      </c>
      <c r="F1398" s="119">
        <v>7.10075101301794</v>
      </c>
      <c r="G1398" s="119">
        <v>23.8085752660717</v>
      </c>
      <c r="H1398" s="119">
        <v>142.091952706574</v>
      </c>
      <c r="I1398" s="120">
        <v>20</v>
      </c>
      <c r="J1398" s="121">
        <v>22.568788755</v>
      </c>
      <c r="K1398" s="119">
        <v>22.568788755</v>
      </c>
      <c r="L1398" s="121">
        <v>0.8247750636457239</v>
      </c>
      <c r="M1398" s="119">
        <v>0.135381788805</v>
      </c>
      <c r="N1398" s="119">
        <v>0.689393274840724</v>
      </c>
      <c r="O1398" s="121">
        <v>0</v>
      </c>
      <c r="P1398" s="119">
        <v>0</v>
      </c>
      <c r="Q1398" s="119">
        <v>0</v>
      </c>
      <c r="R1398" s="119">
        <v>0</v>
      </c>
      <c r="S1398" s="119">
        <v>0</v>
      </c>
      <c r="T1398" s="119">
        <v>0</v>
      </c>
      <c r="U1398" s="121">
        <v>-6.68573956559196</v>
      </c>
      <c r="V1398" s="119">
        <v>0</v>
      </c>
      <c r="W1398" s="119">
        <v>0.000947672521635</v>
      </c>
      <c r="X1398" s="119">
        <v>0.272502362742</v>
      </c>
      <c r="Y1398" s="119">
        <v>0.0021552489555</v>
      </c>
      <c r="Z1398" s="122">
        <v>-6.9613448498111</v>
      </c>
      <c r="AA1398" s="12"/>
    </row>
    <row r="1399" ht="12.75" customHeight="1">
      <c r="A1399" t="s" s="117">
        <v>2731</v>
      </c>
      <c r="B1399" t="s" s="123">
        <v>2732</v>
      </c>
      <c r="C1399" t="s" s="123">
        <v>2152</v>
      </c>
      <c r="D1399" t="s" s="123">
        <v>244</v>
      </c>
      <c r="E1399" s="124">
        <v>3.13361348210808</v>
      </c>
      <c r="F1399" s="124">
        <v>0</v>
      </c>
      <c r="G1399" s="124">
        <v>3.13361348210808</v>
      </c>
      <c r="H1399" s="124">
        <v>25.625541801</v>
      </c>
      <c r="I1399" s="125">
        <v>100</v>
      </c>
      <c r="J1399" s="121">
        <v>1.2462765305468</v>
      </c>
      <c r="K1399" s="124">
        <v>1.2462765305468</v>
      </c>
      <c r="L1399" s="121">
        <v>1.54291544715124</v>
      </c>
      <c r="M1399" s="124">
        <v>0.01483283744916</v>
      </c>
      <c r="N1399" s="124">
        <v>1.52808260970208</v>
      </c>
      <c r="O1399" s="121">
        <v>0</v>
      </c>
      <c r="P1399" s="124">
        <v>0</v>
      </c>
      <c r="Q1399" s="124">
        <v>0</v>
      </c>
      <c r="R1399" s="124">
        <v>0</v>
      </c>
      <c r="S1399" s="124">
        <v>0</v>
      </c>
      <c r="T1399" s="124">
        <v>0</v>
      </c>
      <c r="U1399" s="121">
        <v>0.34442150441004</v>
      </c>
      <c r="V1399" s="124">
        <v>0</v>
      </c>
      <c r="W1399" s="124">
        <v>0.01329320273984</v>
      </c>
      <c r="X1399" s="124">
        <v>0.81130272781104</v>
      </c>
      <c r="Y1399" s="124">
        <v>0.005647936673</v>
      </c>
      <c r="Z1399" s="126">
        <v>-0.48582236281384</v>
      </c>
      <c r="AA1399" s="12"/>
    </row>
    <row r="1400" ht="12.75" customHeight="1">
      <c r="A1400" t="s" s="117">
        <v>2733</v>
      </c>
      <c r="B1400" t="s" s="118">
        <v>2734</v>
      </c>
      <c r="C1400" t="s" s="118">
        <v>2152</v>
      </c>
      <c r="D1400" t="s" s="118">
        <v>251</v>
      </c>
      <c r="E1400" s="119">
        <v>0.157758811722659</v>
      </c>
      <c r="F1400" s="119">
        <v>0</v>
      </c>
      <c r="G1400" s="119">
        <v>0.157758811722659</v>
      </c>
      <c r="H1400" s="119">
        <v>1.170504845001</v>
      </c>
      <c r="I1400" s="120">
        <v>100</v>
      </c>
      <c r="J1400" s="121">
        <v>0.228890064028979</v>
      </c>
      <c r="K1400" s="119">
        <v>0.228890064028979</v>
      </c>
      <c r="L1400" s="121">
        <v>0.0111623803116013</v>
      </c>
      <c r="M1400" s="119">
        <v>0.0024249510911637</v>
      </c>
      <c r="N1400" s="119">
        <v>0.0087374292204376</v>
      </c>
      <c r="O1400" s="121">
        <v>0</v>
      </c>
      <c r="P1400" s="119">
        <v>0</v>
      </c>
      <c r="Q1400" s="119">
        <v>0</v>
      </c>
      <c r="R1400" s="119">
        <v>0</v>
      </c>
      <c r="S1400" s="119">
        <v>0</v>
      </c>
      <c r="T1400" s="119">
        <v>0</v>
      </c>
      <c r="U1400" s="121">
        <v>-0.0822936326179214</v>
      </c>
      <c r="V1400" s="119">
        <v>0.0016515982379671</v>
      </c>
      <c r="W1400" s="119">
        <v>0.0007742036857427</v>
      </c>
      <c r="X1400" s="119">
        <v>0</v>
      </c>
      <c r="Y1400" s="119">
        <v>7.2961307372e-06</v>
      </c>
      <c r="Z1400" s="122">
        <v>-0.0847267306723684</v>
      </c>
      <c r="AA1400" s="12"/>
    </row>
    <row r="1401" ht="12.75" customHeight="1">
      <c r="A1401" t="s" s="117">
        <v>2735</v>
      </c>
      <c r="B1401" t="s" s="123">
        <v>2736</v>
      </c>
      <c r="C1401" t="s" s="123">
        <v>243</v>
      </c>
      <c r="D1401" t="s" s="123">
        <v>310</v>
      </c>
      <c r="E1401" s="124">
        <v>0.725859370695213</v>
      </c>
      <c r="F1401" s="124">
        <v>0.2656247154691</v>
      </c>
      <c r="G1401" s="124">
        <v>0.991484086164314</v>
      </c>
      <c r="H1401" s="124">
        <v>9.39600304116648</v>
      </c>
      <c r="I1401" s="125">
        <v>8</v>
      </c>
      <c r="J1401" s="121">
        <v>0.6726078853851</v>
      </c>
      <c r="K1401" s="124">
        <v>0.6726078853851</v>
      </c>
      <c r="L1401" s="121">
        <v>0.0618638204337541</v>
      </c>
      <c r="M1401" s="124">
        <v>0.03540155971625</v>
      </c>
      <c r="N1401" s="124">
        <v>0.0264622607175041</v>
      </c>
      <c r="O1401" s="121">
        <v>0.01640184574377</v>
      </c>
      <c r="P1401" s="124">
        <v>0</v>
      </c>
      <c r="Q1401" s="124">
        <v>0.01640184574377</v>
      </c>
      <c r="R1401" s="124">
        <v>0</v>
      </c>
      <c r="S1401" s="124">
        <v>0</v>
      </c>
      <c r="T1401" s="124">
        <v>0</v>
      </c>
      <c r="U1401" s="121">
        <v>-0.0250141808674106</v>
      </c>
      <c r="V1401" s="124">
        <v>0.001222384969</v>
      </c>
      <c r="W1401" s="124">
        <v>2.10075189525e-05</v>
      </c>
      <c r="X1401" s="124">
        <v>0.1332987389965</v>
      </c>
      <c r="Y1401" s="124">
        <v>0</v>
      </c>
      <c r="Z1401" s="126">
        <v>-0.159556312351863</v>
      </c>
      <c r="AA1401" s="12"/>
    </row>
    <row r="1402" ht="12.75" customHeight="1">
      <c r="A1402" t="s" s="117">
        <v>2737</v>
      </c>
      <c r="B1402" t="s" s="118">
        <v>2736</v>
      </c>
      <c r="C1402" t="s" s="118">
        <v>243</v>
      </c>
      <c r="D1402" t="s" s="118">
        <v>310</v>
      </c>
      <c r="E1402" s="119">
        <v>0.928420715330284</v>
      </c>
      <c r="F1402" s="119">
        <v>0.326393121274341</v>
      </c>
      <c r="G1402" s="119">
        <v>1.25481383660463</v>
      </c>
      <c r="H1402" s="119">
        <v>11.6057234445761</v>
      </c>
      <c r="I1402" s="120">
        <v>8</v>
      </c>
      <c r="J1402" s="121">
        <v>0.6726078853851</v>
      </c>
      <c r="K1402" s="119">
        <v>0.6726078853851</v>
      </c>
      <c r="L1402" s="121">
        <v>0.264425165068825</v>
      </c>
      <c r="M1402" s="119">
        <v>0.23206305936195</v>
      </c>
      <c r="N1402" s="119">
        <v>0.0323621057068751</v>
      </c>
      <c r="O1402" s="121">
        <v>0.01640184574377</v>
      </c>
      <c r="P1402" s="119">
        <v>0</v>
      </c>
      <c r="Q1402" s="119">
        <v>0.01640184574377</v>
      </c>
      <c r="R1402" s="119">
        <v>0</v>
      </c>
      <c r="S1402" s="119">
        <v>0</v>
      </c>
      <c r="T1402" s="119">
        <v>0</v>
      </c>
      <c r="U1402" s="121">
        <v>-0.0250141808674106</v>
      </c>
      <c r="V1402" s="119">
        <v>0.001222384969</v>
      </c>
      <c r="W1402" s="119">
        <v>2.10075189525e-05</v>
      </c>
      <c r="X1402" s="119">
        <v>0.1332987389965</v>
      </c>
      <c r="Y1402" s="119">
        <v>0</v>
      </c>
      <c r="Z1402" s="122">
        <v>-0.159556312351863</v>
      </c>
      <c r="AA1402" s="12"/>
    </row>
    <row r="1403" ht="12.75" customHeight="1">
      <c r="A1403" t="s" s="117">
        <v>2738</v>
      </c>
      <c r="B1403" t="s" s="123">
        <v>2736</v>
      </c>
      <c r="C1403" t="s" s="123">
        <v>243</v>
      </c>
      <c r="D1403" t="s" s="123">
        <v>310</v>
      </c>
      <c r="E1403" s="124">
        <v>0.901485425190504</v>
      </c>
      <c r="F1403" s="124">
        <v>0.318312533911313</v>
      </c>
      <c r="G1403" s="124">
        <v>1.21979795910182</v>
      </c>
      <c r="H1403" s="124">
        <v>11.2628941832324</v>
      </c>
      <c r="I1403" s="125">
        <v>8</v>
      </c>
      <c r="J1403" s="121">
        <v>0.6464571182591</v>
      </c>
      <c r="K1403" s="124">
        <v>0.6464571182591</v>
      </c>
      <c r="L1403" s="121">
        <v>0.263640642055045</v>
      </c>
      <c r="M1403" s="124">
        <v>0.23206305936195</v>
      </c>
      <c r="N1403" s="124">
        <v>0.0315775826930951</v>
      </c>
      <c r="O1403" s="121">
        <v>0.01640184574377</v>
      </c>
      <c r="P1403" s="124">
        <v>0</v>
      </c>
      <c r="Q1403" s="124">
        <v>0.01640184574377</v>
      </c>
      <c r="R1403" s="124">
        <v>0</v>
      </c>
      <c r="S1403" s="124">
        <v>0</v>
      </c>
      <c r="T1403" s="124">
        <v>0</v>
      </c>
      <c r="U1403" s="121">
        <v>-0.0250141808674106</v>
      </c>
      <c r="V1403" s="124">
        <v>0.001222384969</v>
      </c>
      <c r="W1403" s="124">
        <v>2.10075189525e-05</v>
      </c>
      <c r="X1403" s="124">
        <v>0.1332987389965</v>
      </c>
      <c r="Y1403" s="124">
        <v>0</v>
      </c>
      <c r="Z1403" s="126">
        <v>-0.159556312351863</v>
      </c>
      <c r="AA1403" s="12"/>
    </row>
    <row r="1404" ht="12.75" customHeight="1">
      <c r="A1404" t="s" s="117">
        <v>2739</v>
      </c>
      <c r="B1404" t="s" s="118">
        <v>2736</v>
      </c>
      <c r="C1404" t="s" s="118">
        <v>243</v>
      </c>
      <c r="D1404" t="s" s="118">
        <v>310</v>
      </c>
      <c r="E1404" s="119">
        <v>0.698924080555433</v>
      </c>
      <c r="F1404" s="119">
        <v>0.257544128106073</v>
      </c>
      <c r="G1404" s="119">
        <v>0.9564682086615059</v>
      </c>
      <c r="H1404" s="119">
        <v>9.05317377982275</v>
      </c>
      <c r="I1404" s="120">
        <v>8</v>
      </c>
      <c r="J1404" s="121">
        <v>0.6464571182591</v>
      </c>
      <c r="K1404" s="119">
        <v>0.6464571182591</v>
      </c>
      <c r="L1404" s="121">
        <v>0.0610792974199741</v>
      </c>
      <c r="M1404" s="119">
        <v>0.03540155971625</v>
      </c>
      <c r="N1404" s="119">
        <v>0.0256777377037241</v>
      </c>
      <c r="O1404" s="121">
        <v>0.01640184574377</v>
      </c>
      <c r="P1404" s="119">
        <v>0</v>
      </c>
      <c r="Q1404" s="119">
        <v>0.01640184574377</v>
      </c>
      <c r="R1404" s="119">
        <v>0</v>
      </c>
      <c r="S1404" s="119">
        <v>0</v>
      </c>
      <c r="T1404" s="119">
        <v>0</v>
      </c>
      <c r="U1404" s="121">
        <v>-0.0250141808674106</v>
      </c>
      <c r="V1404" s="119">
        <v>0.001222384969</v>
      </c>
      <c r="W1404" s="119">
        <v>2.10075189525e-05</v>
      </c>
      <c r="X1404" s="119">
        <v>0.1332987389965</v>
      </c>
      <c r="Y1404" s="119">
        <v>0</v>
      </c>
      <c r="Z1404" s="122">
        <v>-0.159556312351863</v>
      </c>
      <c r="AA1404" s="12"/>
    </row>
    <row r="1405" ht="12.75" customHeight="1">
      <c r="A1405" t="s" s="117">
        <v>2740</v>
      </c>
      <c r="B1405" t="s" s="123">
        <v>2741</v>
      </c>
      <c r="C1405" t="s" s="123">
        <v>243</v>
      </c>
      <c r="D1405" t="s" s="123">
        <v>310</v>
      </c>
      <c r="E1405" s="124">
        <v>0.976186277029185</v>
      </c>
      <c r="F1405" s="124">
        <v>0.363190925026385</v>
      </c>
      <c r="G1405" s="124">
        <v>1.33937720205557</v>
      </c>
      <c r="H1405" s="124">
        <v>13.0189387426062</v>
      </c>
      <c r="I1405" s="125">
        <v>8</v>
      </c>
      <c r="J1405" s="121">
        <v>0.9331695257485</v>
      </c>
      <c r="K1405" s="124">
        <v>0.9331695257485</v>
      </c>
      <c r="L1405" s="121">
        <v>0.06394473314093629</v>
      </c>
      <c r="M1405" s="124">
        <v>0.028010025270</v>
      </c>
      <c r="N1405" s="124">
        <v>0.0359347078709363</v>
      </c>
      <c r="O1405" s="121">
        <v>0.01640184574377</v>
      </c>
      <c r="P1405" s="124">
        <v>0</v>
      </c>
      <c r="Q1405" s="124">
        <v>0.01640184574377</v>
      </c>
      <c r="R1405" s="124">
        <v>0</v>
      </c>
      <c r="S1405" s="124">
        <v>0</v>
      </c>
      <c r="T1405" s="124">
        <v>0</v>
      </c>
      <c r="U1405" s="121">
        <v>-0.0373298276040215</v>
      </c>
      <c r="V1405" s="124">
        <v>0.001222384969</v>
      </c>
      <c r="W1405" s="124">
        <v>3.03441940425e-05</v>
      </c>
      <c r="X1405" s="124">
        <v>0.195867534852</v>
      </c>
      <c r="Y1405" s="124">
        <v>0</v>
      </c>
      <c r="Z1405" s="126">
        <v>-0.234450091619064</v>
      </c>
      <c r="AA1405" s="12"/>
    </row>
    <row r="1406" ht="12.75" customHeight="1">
      <c r="A1406" t="s" s="117">
        <v>2742</v>
      </c>
      <c r="B1406" t="s" s="118">
        <v>2741</v>
      </c>
      <c r="C1406" t="s" s="118">
        <v>243</v>
      </c>
      <c r="D1406" t="s" s="118">
        <v>310</v>
      </c>
      <c r="E1406" s="119">
        <v>1.14005612886879</v>
      </c>
      <c r="F1406" s="119">
        <v>0.412351882531748</v>
      </c>
      <c r="G1406" s="119">
        <v>1.55240801140054</v>
      </c>
      <c r="H1406" s="119">
        <v>14.8065777206454</v>
      </c>
      <c r="I1406" s="120">
        <v>8</v>
      </c>
      <c r="J1406" s="121">
        <v>0.9331695257485</v>
      </c>
      <c r="K1406" s="119">
        <v>0.9331695257485</v>
      </c>
      <c r="L1406" s="121">
        <v>0.227814584980544</v>
      </c>
      <c r="M1406" s="119">
        <v>0.1871069688036</v>
      </c>
      <c r="N1406" s="119">
        <v>0.0407076161769443</v>
      </c>
      <c r="O1406" s="121">
        <v>0.01640184574377</v>
      </c>
      <c r="P1406" s="119">
        <v>0</v>
      </c>
      <c r="Q1406" s="119">
        <v>0.01640184574377</v>
      </c>
      <c r="R1406" s="119">
        <v>0</v>
      </c>
      <c r="S1406" s="119">
        <v>0</v>
      </c>
      <c r="T1406" s="119">
        <v>0</v>
      </c>
      <c r="U1406" s="121">
        <v>-0.0373298276040215</v>
      </c>
      <c r="V1406" s="119">
        <v>0.001222384969</v>
      </c>
      <c r="W1406" s="119">
        <v>3.03441940425e-05</v>
      </c>
      <c r="X1406" s="119">
        <v>0.195867534852</v>
      </c>
      <c r="Y1406" s="119">
        <v>0</v>
      </c>
      <c r="Z1406" s="122">
        <v>-0.234450091619064</v>
      </c>
      <c r="AA1406" s="12"/>
    </row>
    <row r="1407" ht="12.75" customHeight="1">
      <c r="A1407" t="s" s="117">
        <v>2743</v>
      </c>
      <c r="B1407" t="s" s="123">
        <v>2744</v>
      </c>
      <c r="C1407" t="s" s="123">
        <v>243</v>
      </c>
      <c r="D1407" t="s" s="123">
        <v>310</v>
      </c>
      <c r="E1407" s="124">
        <v>1.12376227897456</v>
      </c>
      <c r="F1407" s="124">
        <v>0.418209356995441</v>
      </c>
      <c r="G1407" s="124">
        <v>1.541971635970</v>
      </c>
      <c r="H1407" s="124">
        <v>15.1134740471212</v>
      </c>
      <c r="I1407" s="125">
        <v>8</v>
      </c>
      <c r="J1407" s="121">
        <v>1.077025404887</v>
      </c>
      <c r="K1407" s="124">
        <v>1.077025404887</v>
      </c>
      <c r="L1407" s="121">
        <v>0.07356563768173199</v>
      </c>
      <c r="M1407" s="124">
        <v>0.03228933468625</v>
      </c>
      <c r="N1407" s="124">
        <v>0.041276302995482</v>
      </c>
      <c r="O1407" s="121">
        <v>0.01640184574377</v>
      </c>
      <c r="P1407" s="124">
        <v>0</v>
      </c>
      <c r="Q1407" s="124">
        <v>0.01640184574377</v>
      </c>
      <c r="R1407" s="124">
        <v>0</v>
      </c>
      <c r="S1407" s="124">
        <v>0</v>
      </c>
      <c r="T1407" s="124">
        <v>0</v>
      </c>
      <c r="U1407" s="121">
        <v>-0.0432306093379385</v>
      </c>
      <c r="V1407" s="124">
        <v>0.001222384969</v>
      </c>
      <c r="W1407" s="124">
        <v>2.41197439825e-05</v>
      </c>
      <c r="X1407" s="124">
        <v>0.2257917415655</v>
      </c>
      <c r="Y1407" s="124">
        <v>0</v>
      </c>
      <c r="Z1407" s="126">
        <v>-0.270268855616421</v>
      </c>
      <c r="AA1407" s="12"/>
    </row>
    <row r="1408" ht="12.75" customHeight="1">
      <c r="A1408" t="s" s="117">
        <v>2745</v>
      </c>
      <c r="B1408" t="s" s="118">
        <v>2746</v>
      </c>
      <c r="C1408" t="s" s="118">
        <v>243</v>
      </c>
      <c r="D1408" t="s" s="118">
        <v>310</v>
      </c>
      <c r="E1408" s="119">
        <v>0.180487197743704</v>
      </c>
      <c r="F1408" s="119">
        <v>0.0541461614746862</v>
      </c>
      <c r="G1408" s="119">
        <v>0.23463335921839</v>
      </c>
      <c r="H1408" s="119">
        <v>1.52274830796552</v>
      </c>
      <c r="I1408" s="120">
        <v>8</v>
      </c>
      <c r="J1408" s="121">
        <v>0.012468757652</v>
      </c>
      <c r="K1408" s="119">
        <v>0.012468757652</v>
      </c>
      <c r="L1408" s="121">
        <v>0.0170954703824337</v>
      </c>
      <c r="M1408" s="119">
        <v>0.011165107295125</v>
      </c>
      <c r="N1408" s="119">
        <v>0.00593036308730875</v>
      </c>
      <c r="O1408" s="121">
        <v>0.01640184574377</v>
      </c>
      <c r="P1408" s="119">
        <v>0</v>
      </c>
      <c r="Q1408" s="119">
        <v>0.01640184574377</v>
      </c>
      <c r="R1408" s="119">
        <v>0</v>
      </c>
      <c r="S1408" s="119">
        <v>0</v>
      </c>
      <c r="T1408" s="119">
        <v>0</v>
      </c>
      <c r="U1408" s="121">
        <v>0.1345211239655</v>
      </c>
      <c r="V1408" s="119">
        <v>0.001222384969</v>
      </c>
      <c r="W1408" s="119">
        <v>0</v>
      </c>
      <c r="X1408" s="119">
        <v>0.1332987389965</v>
      </c>
      <c r="Y1408" s="119">
        <v>0</v>
      </c>
      <c r="Z1408" s="122">
        <v>0</v>
      </c>
      <c r="AA1408" s="12"/>
    </row>
    <row r="1409" ht="12.75" customHeight="1">
      <c r="A1409" t="s" s="117">
        <v>2747</v>
      </c>
      <c r="B1409" t="s" s="123">
        <v>2748</v>
      </c>
      <c r="C1409" t="s" s="123">
        <v>243</v>
      </c>
      <c r="D1409" t="s" s="123">
        <v>310</v>
      </c>
      <c r="E1409" s="124">
        <v>3.2237843644309</v>
      </c>
      <c r="F1409" s="124">
        <v>1.1625104318725</v>
      </c>
      <c r="G1409" s="124">
        <v>4.38629479630341</v>
      </c>
      <c r="H1409" s="124">
        <v>39.5204681492362</v>
      </c>
      <c r="I1409" s="125">
        <v>16</v>
      </c>
      <c r="J1409" s="121">
        <v>3.137758247192</v>
      </c>
      <c r="K1409" s="124">
        <v>3.137758247192</v>
      </c>
      <c r="L1409" s="121">
        <v>0.191821889815805</v>
      </c>
      <c r="M1409" s="124">
        <v>0.077805625750</v>
      </c>
      <c r="N1409" s="124">
        <v>0.114016264065805</v>
      </c>
      <c r="O1409" s="121">
        <v>0</v>
      </c>
      <c r="P1409" s="124">
        <v>0</v>
      </c>
      <c r="Q1409" s="124">
        <v>0</v>
      </c>
      <c r="R1409" s="124">
        <v>0</v>
      </c>
      <c r="S1409" s="124">
        <v>0</v>
      </c>
      <c r="T1409" s="124">
        <v>0</v>
      </c>
      <c r="U1409" s="121">
        <v>-0.1057957725769</v>
      </c>
      <c r="V1409" s="124">
        <v>0.001222384969</v>
      </c>
      <c r="W1409" s="124">
        <v>0.0001556112515</v>
      </c>
      <c r="X1409" s="124">
        <v>0.5440764857</v>
      </c>
      <c r="Y1409" s="124">
        <v>0</v>
      </c>
      <c r="Z1409" s="126">
        <v>-0.6512502544974</v>
      </c>
      <c r="AA1409" s="12"/>
    </row>
    <row r="1410" ht="12.75" customHeight="1">
      <c r="A1410" t="s" s="117">
        <v>2749</v>
      </c>
      <c r="B1410" t="s" s="118">
        <v>2748</v>
      </c>
      <c r="C1410" t="s" s="118">
        <v>243</v>
      </c>
      <c r="D1410" t="s" s="118">
        <v>310</v>
      </c>
      <c r="E1410" s="119">
        <v>4.8995791871271</v>
      </c>
      <c r="F1410" s="119">
        <v>1.74339893230348</v>
      </c>
      <c r="G1410" s="119">
        <v>6.64297811943058</v>
      </c>
      <c r="H1410" s="119">
        <v>60.1666237673249</v>
      </c>
      <c r="I1410" s="120">
        <v>16</v>
      </c>
      <c r="J1410" s="121">
        <v>4.706637370788</v>
      </c>
      <c r="K1410" s="119">
        <v>4.706637370788</v>
      </c>
      <c r="L1410" s="121">
        <v>0.287121642239208</v>
      </c>
      <c r="M1410" s="119">
        <v>0.116708438625</v>
      </c>
      <c r="N1410" s="119">
        <v>0.170413203614208</v>
      </c>
      <c r="O1410" s="121">
        <v>0</v>
      </c>
      <c r="P1410" s="119">
        <v>0</v>
      </c>
      <c r="Q1410" s="119">
        <v>0</v>
      </c>
      <c r="R1410" s="119">
        <v>0</v>
      </c>
      <c r="S1410" s="119">
        <v>0</v>
      </c>
      <c r="T1410" s="119">
        <v>0</v>
      </c>
      <c r="U1410" s="121">
        <v>-0.0941798259001099</v>
      </c>
      <c r="V1410" s="119">
        <v>0.001222384969</v>
      </c>
      <c r="W1410" s="119">
        <v>0.00023341687725</v>
      </c>
      <c r="X1410" s="119">
        <v>0.816114728550</v>
      </c>
      <c r="Y1410" s="119">
        <v>0</v>
      </c>
      <c r="Z1410" s="122">
        <v>-0.91175035629636</v>
      </c>
      <c r="AA1410" s="12"/>
    </row>
    <row r="1411" ht="12.75" customHeight="1">
      <c r="A1411" t="s" s="117">
        <v>2750</v>
      </c>
      <c r="B1411" t="s" s="123">
        <v>2751</v>
      </c>
      <c r="C1411" t="s" s="123">
        <v>243</v>
      </c>
      <c r="D1411" t="s" s="123">
        <v>310</v>
      </c>
      <c r="E1411" s="124">
        <v>0.5359458261753201</v>
      </c>
      <c r="F1411" s="124">
        <v>0.170161758278979</v>
      </c>
      <c r="G1411" s="124">
        <v>0.706107584454299</v>
      </c>
      <c r="H1411" s="124">
        <v>5.0366142286563</v>
      </c>
      <c r="I1411" s="125">
        <v>16</v>
      </c>
      <c r="J1411" s="121">
        <v>0.3617004001344</v>
      </c>
      <c r="K1411" s="124">
        <v>0.3617004001344</v>
      </c>
      <c r="L1411" s="121">
        <v>0.0410134242023455</v>
      </c>
      <c r="M1411" s="124">
        <v>0.023341687725</v>
      </c>
      <c r="N1411" s="124">
        <v>0.0176717364773455</v>
      </c>
      <c r="O1411" s="121">
        <v>0</v>
      </c>
      <c r="P1411" s="124">
        <v>0</v>
      </c>
      <c r="Q1411" s="124">
        <v>0</v>
      </c>
      <c r="R1411" s="124">
        <v>0</v>
      </c>
      <c r="S1411" s="124">
        <v>0</v>
      </c>
      <c r="T1411" s="124">
        <v>0</v>
      </c>
      <c r="U1411" s="121">
        <v>0.133232001838575</v>
      </c>
      <c r="V1411" s="124">
        <v>0.001222384969</v>
      </c>
      <c r="W1411" s="124">
        <v>4.668337545e-05</v>
      </c>
      <c r="X1411" s="124">
        <v>0.163222945710</v>
      </c>
      <c r="Y1411" s="124">
        <v>0</v>
      </c>
      <c r="Z1411" s="126">
        <v>-0.0312600122158752</v>
      </c>
      <c r="AA1411" s="12"/>
    </row>
    <row r="1412" ht="12.75" customHeight="1">
      <c r="A1412" t="s" s="117">
        <v>2752</v>
      </c>
      <c r="B1412" t="s" s="118">
        <v>2753</v>
      </c>
      <c r="C1412" t="s" s="118">
        <v>243</v>
      </c>
      <c r="D1412" t="s" s="118">
        <v>310</v>
      </c>
      <c r="E1412" s="119">
        <v>0.180143787013437</v>
      </c>
      <c r="F1412" s="119">
        <v>0.06625408100855799</v>
      </c>
      <c r="G1412" s="119">
        <v>0.246397868021995</v>
      </c>
      <c r="H1412" s="119">
        <v>2.54353822249607</v>
      </c>
      <c r="I1412" s="120">
        <v>16</v>
      </c>
      <c r="J1412" s="121">
        <v>0.2013834455441</v>
      </c>
      <c r="K1412" s="119">
        <v>0.2013834455441</v>
      </c>
      <c r="L1412" s="121">
        <v>0.0110736237134303</v>
      </c>
      <c r="M1412" s="119">
        <v>0.00490175442225</v>
      </c>
      <c r="N1412" s="119">
        <v>0.00617186929118034</v>
      </c>
      <c r="O1412" s="121">
        <v>0</v>
      </c>
      <c r="P1412" s="119">
        <v>0</v>
      </c>
      <c r="Q1412" s="119">
        <v>0</v>
      </c>
      <c r="R1412" s="119">
        <v>0</v>
      </c>
      <c r="S1412" s="119">
        <v>0</v>
      </c>
      <c r="T1412" s="119">
        <v>0</v>
      </c>
      <c r="U1412" s="121">
        <v>-0.032313282244093</v>
      </c>
      <c r="V1412" s="119">
        <v>0.001222384969</v>
      </c>
      <c r="W1412" s="119">
        <v>9.803508844500001e-06</v>
      </c>
      <c r="X1412" s="119">
        <v>0.00715767018415</v>
      </c>
      <c r="Y1412" s="119">
        <v>0</v>
      </c>
      <c r="Z1412" s="122">
        <v>-0.0407031409060875</v>
      </c>
      <c r="AA1412" s="12"/>
    </row>
    <row r="1413" ht="12.75" customHeight="1">
      <c r="A1413" t="s" s="117">
        <v>2754</v>
      </c>
      <c r="B1413" t="s" s="123">
        <v>2755</v>
      </c>
      <c r="C1413" t="s" s="123">
        <v>243</v>
      </c>
      <c r="D1413" t="s" s="123">
        <v>310</v>
      </c>
      <c r="E1413" s="124">
        <v>0.330133544404196</v>
      </c>
      <c r="F1413" s="124">
        <v>0.111251010013803</v>
      </c>
      <c r="G1413" s="124">
        <v>0.441384554417998</v>
      </c>
      <c r="H1413" s="124">
        <v>3.85513313515203</v>
      </c>
      <c r="I1413" s="125">
        <v>16</v>
      </c>
      <c r="J1413" s="121">
        <v>0.1979377922884</v>
      </c>
      <c r="K1413" s="124">
        <v>0.1979377922884</v>
      </c>
      <c r="L1413" s="121">
        <v>0.0307203949424447</v>
      </c>
      <c r="M1413" s="124">
        <v>0.02015165706925</v>
      </c>
      <c r="N1413" s="124">
        <v>0.0105687378731947</v>
      </c>
      <c r="O1413" s="121">
        <v>0</v>
      </c>
      <c r="P1413" s="124">
        <v>0</v>
      </c>
      <c r="Q1413" s="124">
        <v>0</v>
      </c>
      <c r="R1413" s="124">
        <v>0</v>
      </c>
      <c r="S1413" s="124">
        <v>0</v>
      </c>
      <c r="T1413" s="124">
        <v>0</v>
      </c>
      <c r="U1413" s="121">
        <v>0.101475357173351</v>
      </c>
      <c r="V1413" s="124">
        <v>0.001222384969</v>
      </c>
      <c r="W1413" s="124">
        <v>4.03033141385e-05</v>
      </c>
      <c r="X1413" s="124">
        <v>0.1409158097963</v>
      </c>
      <c r="Y1413" s="124">
        <v>0</v>
      </c>
      <c r="Z1413" s="126">
        <v>-0.0407031409060875</v>
      </c>
      <c r="AA1413" s="12"/>
    </row>
    <row r="1414" ht="12.75" customHeight="1">
      <c r="A1414" t="s" s="117">
        <v>2756</v>
      </c>
      <c r="B1414" t="s" s="118">
        <v>2757</v>
      </c>
      <c r="C1414" t="s" s="118">
        <v>2152</v>
      </c>
      <c r="D1414" t="s" s="118">
        <v>251</v>
      </c>
      <c r="E1414" s="119">
        <v>0.47809205269982</v>
      </c>
      <c r="F1414" s="119">
        <v>0</v>
      </c>
      <c r="G1414" s="119">
        <v>0.47809205269982</v>
      </c>
      <c r="H1414" s="119">
        <v>3.0560731894</v>
      </c>
      <c r="I1414" s="120">
        <v>100</v>
      </c>
      <c r="J1414" s="121">
        <v>0.4552545246136</v>
      </c>
      <c r="K1414" s="119">
        <v>0.4552545246136</v>
      </c>
      <c r="L1414" s="121">
        <v>0.0050042802471</v>
      </c>
      <c r="M1414" s="119">
        <v>0.00470546819556</v>
      </c>
      <c r="N1414" s="119">
        <v>0.00029881205154</v>
      </c>
      <c r="O1414" s="121">
        <v>0</v>
      </c>
      <c r="P1414" s="119">
        <v>0</v>
      </c>
      <c r="Q1414" s="119">
        <v>0</v>
      </c>
      <c r="R1414" s="119">
        <v>0</v>
      </c>
      <c r="S1414" s="119">
        <v>0</v>
      </c>
      <c r="T1414" s="119">
        <v>0</v>
      </c>
      <c r="U1414" s="121">
        <v>0.01783324783912</v>
      </c>
      <c r="V1414" s="119">
        <v>0</v>
      </c>
      <c r="W1414" s="119">
        <v>0.00241938726358</v>
      </c>
      <c r="X1414" s="119">
        <v>0.0247808780692</v>
      </c>
      <c r="Y1414" s="119">
        <v>0</v>
      </c>
      <c r="Z1414" s="122">
        <v>-0.00936701749366</v>
      </c>
      <c r="AA1414" s="12"/>
    </row>
    <row r="1415" ht="12.75" customHeight="1">
      <c r="A1415" t="s" s="117">
        <v>2758</v>
      </c>
      <c r="B1415" t="s" s="123">
        <v>2759</v>
      </c>
      <c r="C1415" t="s" s="123">
        <v>374</v>
      </c>
      <c r="D1415" t="s" s="123">
        <v>310</v>
      </c>
      <c r="E1415" s="124">
        <v>177.065437514987</v>
      </c>
      <c r="F1415" s="124">
        <v>73.7474094697381</v>
      </c>
      <c r="G1415" s="124">
        <v>250.812846984725</v>
      </c>
      <c r="H1415" s="124">
        <v>1855.808042746930</v>
      </c>
      <c r="I1415" s="125">
        <v>80</v>
      </c>
      <c r="J1415" s="121">
        <v>234.314675870425</v>
      </c>
      <c r="K1415" s="124">
        <v>234.314675870425</v>
      </c>
      <c r="L1415" s="121">
        <v>8.24684862980242</v>
      </c>
      <c r="M1415" s="124">
        <v>1.2801515215899</v>
      </c>
      <c r="N1415" s="124">
        <v>6.96669710821252</v>
      </c>
      <c r="O1415" s="121">
        <v>0</v>
      </c>
      <c r="P1415" s="124">
        <v>0</v>
      </c>
      <c r="Q1415" s="124">
        <v>0</v>
      </c>
      <c r="R1415" s="124">
        <v>0</v>
      </c>
      <c r="S1415" s="124">
        <v>0</v>
      </c>
      <c r="T1415" s="124">
        <v>0</v>
      </c>
      <c r="U1415" s="121">
        <v>-65.4960869852402</v>
      </c>
      <c r="V1415" s="124">
        <v>0.6570784109832</v>
      </c>
      <c r="W1415" s="124">
        <v>0.0089610606511293</v>
      </c>
      <c r="X1415" s="124">
        <v>2.57674475555556</v>
      </c>
      <c r="Y1415" s="124">
        <v>0.02037973684749</v>
      </c>
      <c r="Z1415" s="126">
        <v>-68.7592509492776</v>
      </c>
      <c r="AA1415" s="12"/>
    </row>
    <row r="1416" ht="12.75" customHeight="1">
      <c r="A1416" t="s" s="117">
        <v>2760</v>
      </c>
      <c r="B1416" t="s" s="118">
        <v>2761</v>
      </c>
      <c r="C1416" t="s" s="118">
        <v>2152</v>
      </c>
      <c r="D1416" t="s" s="118">
        <v>251</v>
      </c>
      <c r="E1416" s="119">
        <v>0.723464598343598</v>
      </c>
      <c r="F1416" s="119">
        <v>0</v>
      </c>
      <c r="G1416" s="119">
        <v>0.723464598343598</v>
      </c>
      <c r="H1416" s="119">
        <v>6.580046115819</v>
      </c>
      <c r="I1416" s="120">
        <v>100</v>
      </c>
      <c r="J1416" s="121">
        <v>0.486501018252728</v>
      </c>
      <c r="K1416" s="119">
        <v>0.486501018252728</v>
      </c>
      <c r="L1416" s="121">
        <v>0.050210380297867</v>
      </c>
      <c r="M1416" s="119">
        <v>0.0499523123989494</v>
      </c>
      <c r="N1416" s="119">
        <v>0.0002580678989176</v>
      </c>
      <c r="O1416" s="121">
        <v>0</v>
      </c>
      <c r="P1416" s="119">
        <v>0</v>
      </c>
      <c r="Q1416" s="119">
        <v>0</v>
      </c>
      <c r="R1416" s="119">
        <v>0</v>
      </c>
      <c r="S1416" s="119">
        <v>0</v>
      </c>
      <c r="T1416" s="119">
        <v>0</v>
      </c>
      <c r="U1416" s="121">
        <v>0.186753199793004</v>
      </c>
      <c r="V1416" s="119">
        <v>0.146001879362056</v>
      </c>
      <c r="W1416" s="119">
        <v>0.0100268408252318</v>
      </c>
      <c r="X1416" s="119">
        <v>0.0019096745850363</v>
      </c>
      <c r="Y1416" s="119">
        <v>0.0348117065047956</v>
      </c>
      <c r="Z1416" s="122">
        <v>-0.0059969014841164</v>
      </c>
      <c r="AA1416" s="12"/>
    </row>
    <row r="1417" ht="12.75" customHeight="1">
      <c r="A1417" t="s" s="117">
        <v>2762</v>
      </c>
      <c r="B1417" t="s" s="123">
        <v>2763</v>
      </c>
      <c r="C1417" t="s" s="123">
        <v>62</v>
      </c>
      <c r="D1417" t="s" s="123">
        <v>310</v>
      </c>
      <c r="E1417" s="124">
        <v>3.43324150767283</v>
      </c>
      <c r="F1417" s="124">
        <v>2.34452811060826</v>
      </c>
      <c r="G1417" s="124">
        <v>5.77776961828109</v>
      </c>
      <c r="H1417" s="124">
        <v>5.83065882754847</v>
      </c>
      <c r="I1417" s="125">
        <v>100</v>
      </c>
      <c r="J1417" s="121">
        <v>7.086443203140</v>
      </c>
      <c r="K1417" s="124">
        <v>7.086443203140</v>
      </c>
      <c r="L1417" s="121">
        <v>0.67617869833702</v>
      </c>
      <c r="M1417" s="124">
        <v>0.0073137288205</v>
      </c>
      <c r="N1417" s="124">
        <v>0.66886496951652</v>
      </c>
      <c r="O1417" s="121">
        <v>0</v>
      </c>
      <c r="P1417" s="124">
        <v>0</v>
      </c>
      <c r="Q1417" s="124">
        <v>0</v>
      </c>
      <c r="R1417" s="124">
        <v>0</v>
      </c>
      <c r="S1417" s="124">
        <v>0</v>
      </c>
      <c r="T1417" s="124">
        <v>0</v>
      </c>
      <c r="U1417" s="121">
        <v>-4.32938039380419</v>
      </c>
      <c r="V1417" s="124">
        <v>0.0477994807424604</v>
      </c>
      <c r="W1417" s="124">
        <v>1.57167364015e-05</v>
      </c>
      <c r="X1417" s="124">
        <v>0.0046488606348</v>
      </c>
      <c r="Y1417" s="124">
        <v>7.43189295e-06</v>
      </c>
      <c r="Z1417" s="126">
        <v>-4.3818518838108</v>
      </c>
      <c r="AA1417" s="12"/>
    </row>
    <row r="1418" ht="12.75" customHeight="1">
      <c r="A1418" t="s" s="117">
        <v>2764</v>
      </c>
      <c r="B1418" t="s" s="118">
        <v>2765</v>
      </c>
      <c r="C1418" t="s" s="118">
        <v>2152</v>
      </c>
      <c r="D1418" t="s" s="118">
        <v>251</v>
      </c>
      <c r="E1418" s="119">
        <v>0.87076683880307</v>
      </c>
      <c r="F1418" s="119">
        <v>0</v>
      </c>
      <c r="G1418" s="119">
        <v>0.87076683880307</v>
      </c>
      <c r="H1418" s="119">
        <v>7.901503444256</v>
      </c>
      <c r="I1418" s="120">
        <v>100</v>
      </c>
      <c r="J1418" s="121">
        <v>0.75676546516412</v>
      </c>
      <c r="K1418" s="119">
        <v>0.75676546516412</v>
      </c>
      <c r="L1418" s="121">
        <v>0.0680837862419655</v>
      </c>
      <c r="M1418" s="119">
        <v>0.05420121277459</v>
      </c>
      <c r="N1418" s="119">
        <v>0.0138825734673755</v>
      </c>
      <c r="O1418" s="121">
        <v>0</v>
      </c>
      <c r="P1418" s="119">
        <v>0</v>
      </c>
      <c r="Q1418" s="119">
        <v>0</v>
      </c>
      <c r="R1418" s="119">
        <v>0</v>
      </c>
      <c r="S1418" s="119">
        <v>0</v>
      </c>
      <c r="T1418" s="119">
        <v>0</v>
      </c>
      <c r="U1418" s="121">
        <v>0.045917587396985</v>
      </c>
      <c r="V1418" s="119">
        <v>0.00543599140087</v>
      </c>
      <c r="W1418" s="119">
        <v>0.109961153453875</v>
      </c>
      <c r="X1418" s="119">
        <v>0</v>
      </c>
      <c r="Y1418" s="119">
        <v>0.00098497914126</v>
      </c>
      <c r="Z1418" s="122">
        <v>-0.07046453659901999</v>
      </c>
      <c r="AA1418" s="12"/>
    </row>
    <row r="1419" ht="12.75" customHeight="1">
      <c r="A1419" t="s" s="117">
        <v>2766</v>
      </c>
      <c r="B1419" t="s" s="123">
        <v>2767</v>
      </c>
      <c r="C1419" t="s" s="123">
        <v>247</v>
      </c>
      <c r="D1419" t="s" s="123">
        <v>310</v>
      </c>
      <c r="E1419" s="124">
        <v>998.937792172239</v>
      </c>
      <c r="F1419" s="124">
        <v>728.441102150774</v>
      </c>
      <c r="G1419" s="124">
        <v>1727.378894323010</v>
      </c>
      <c r="H1419" s="124">
        <v>1925.962372853390</v>
      </c>
      <c r="I1419" s="125">
        <v>50</v>
      </c>
      <c r="J1419" s="121">
        <v>2338.646868903490</v>
      </c>
      <c r="K1419" s="124">
        <v>2338.646868903490</v>
      </c>
      <c r="L1419" s="121">
        <v>79.1207907161659</v>
      </c>
      <c r="M1419" s="124">
        <v>0.7612191200877</v>
      </c>
      <c r="N1419" s="124">
        <v>78.3595715960782</v>
      </c>
      <c r="O1419" s="121">
        <v>0</v>
      </c>
      <c r="P1419" s="124">
        <v>0</v>
      </c>
      <c r="Q1419" s="124">
        <v>0</v>
      </c>
      <c r="R1419" s="124">
        <v>0</v>
      </c>
      <c r="S1419" s="124">
        <v>0</v>
      </c>
      <c r="T1419" s="124">
        <v>0</v>
      </c>
      <c r="U1419" s="121">
        <v>-1418.829867447420</v>
      </c>
      <c r="V1419" s="124">
        <v>8.963640998260001</v>
      </c>
      <c r="W1419" s="124">
        <v>0</v>
      </c>
      <c r="X1419" s="124">
        <v>1.40318637690665</v>
      </c>
      <c r="Y1419" s="124">
        <v>0.002423688928854</v>
      </c>
      <c r="Z1419" s="126">
        <v>-1429.199118511510</v>
      </c>
      <c r="AA1419" s="12"/>
    </row>
    <row r="1420" ht="12.75" customHeight="1">
      <c r="A1420" t="s" s="117">
        <v>2768</v>
      </c>
      <c r="B1420" t="s" s="118">
        <v>2769</v>
      </c>
      <c r="C1420" t="s" s="118">
        <v>2152</v>
      </c>
      <c r="D1420" t="s" s="118">
        <v>251</v>
      </c>
      <c r="E1420" s="119">
        <v>0.0288338934607968</v>
      </c>
      <c r="F1420" s="119">
        <v>0</v>
      </c>
      <c r="G1420" s="119">
        <v>0.0288338934607968</v>
      </c>
      <c r="H1420" s="119">
        <v>0.235897203966</v>
      </c>
      <c r="I1420" s="120">
        <v>100</v>
      </c>
      <c r="J1420" s="121">
        <v>0.0272605397859257</v>
      </c>
      <c r="K1420" s="119">
        <v>0.0272605397859257</v>
      </c>
      <c r="L1420" s="121">
        <v>0.0054302087861494</v>
      </c>
      <c r="M1420" s="119">
        <v>0.0024248300966091</v>
      </c>
      <c r="N1420" s="119">
        <v>0.0030053786895403</v>
      </c>
      <c r="O1420" s="121">
        <v>0</v>
      </c>
      <c r="P1420" s="119">
        <v>0</v>
      </c>
      <c r="Q1420" s="119">
        <v>0</v>
      </c>
      <c r="R1420" s="119">
        <v>0</v>
      </c>
      <c r="S1420" s="119">
        <v>0</v>
      </c>
      <c r="T1420" s="119">
        <v>0</v>
      </c>
      <c r="U1420" s="121">
        <v>-0.0038568551112783</v>
      </c>
      <c r="V1420" s="119">
        <v>0.0019278227466501</v>
      </c>
      <c r="W1420" s="119">
        <v>0.000776036351498</v>
      </c>
      <c r="X1420" s="119">
        <v>0.00510991718341</v>
      </c>
      <c r="Y1420" s="119">
        <v>7.369418561e-06</v>
      </c>
      <c r="Z1420" s="122">
        <v>-0.0116780008113974</v>
      </c>
      <c r="AA1420" s="12"/>
    </row>
    <row r="1421" ht="12.75" customHeight="1">
      <c r="A1421" t="s" s="117">
        <v>2770</v>
      </c>
      <c r="B1421" t="s" s="123">
        <v>2771</v>
      </c>
      <c r="C1421" t="s" s="123">
        <v>2152</v>
      </c>
      <c r="D1421" t="s" s="123">
        <v>251</v>
      </c>
      <c r="E1421" s="124">
        <v>0.0271175333939954</v>
      </c>
      <c r="F1421" s="124">
        <v>0</v>
      </c>
      <c r="G1421" s="124">
        <v>0.0271175333939954</v>
      </c>
      <c r="H1421" s="124">
        <v>0.219599599266</v>
      </c>
      <c r="I1421" s="125">
        <v>100</v>
      </c>
      <c r="J1421" s="121">
        <v>0.0257622898491072</v>
      </c>
      <c r="K1421" s="124">
        <v>0.0257622898491072</v>
      </c>
      <c r="L1421" s="121">
        <v>0.0053771934897638</v>
      </c>
      <c r="M1421" s="124">
        <v>0.0024218058773555</v>
      </c>
      <c r="N1421" s="124">
        <v>0.0029553876124083</v>
      </c>
      <c r="O1421" s="121">
        <v>0</v>
      </c>
      <c r="P1421" s="124">
        <v>0</v>
      </c>
      <c r="Q1421" s="124">
        <v>0</v>
      </c>
      <c r="R1421" s="124">
        <v>0</v>
      </c>
      <c r="S1421" s="124">
        <v>0</v>
      </c>
      <c r="T1421" s="124">
        <v>0</v>
      </c>
      <c r="U1421" s="121">
        <v>-0.0040219499448756</v>
      </c>
      <c r="V1421" s="124">
        <v>0.0019278227466501</v>
      </c>
      <c r="W1421" s="124">
        <v>0.0007749778893057</v>
      </c>
      <c r="X1421" s="124">
        <v>0.0049459265344</v>
      </c>
      <c r="Y1421" s="124">
        <v>7.323696166e-06</v>
      </c>
      <c r="Z1421" s="126">
        <v>-0.0116780008113974</v>
      </c>
      <c r="AA1421" s="12"/>
    </row>
    <row r="1422" ht="12.75" customHeight="1">
      <c r="A1422" t="s" s="117">
        <v>2772</v>
      </c>
      <c r="B1422" t="s" s="118">
        <v>2773</v>
      </c>
      <c r="C1422" t="s" s="118">
        <v>2152</v>
      </c>
      <c r="D1422" t="s" s="118">
        <v>251</v>
      </c>
      <c r="E1422" s="119">
        <v>0.0521276123670044</v>
      </c>
      <c r="F1422" s="119">
        <v>0</v>
      </c>
      <c r="G1422" s="119">
        <v>0.0521276123670044</v>
      </c>
      <c r="H1422" s="119">
        <v>0.502808986098</v>
      </c>
      <c r="I1422" s="120">
        <v>100</v>
      </c>
      <c r="J1422" s="121">
        <v>0.0548378203803018</v>
      </c>
      <c r="K1422" s="119">
        <v>0.0548378203803018</v>
      </c>
      <c r="L1422" s="121">
        <v>0.0062750319665547</v>
      </c>
      <c r="M1422" s="119">
        <v>0.0024193864732646</v>
      </c>
      <c r="N1422" s="119">
        <v>0.0038556454932901</v>
      </c>
      <c r="O1422" s="121">
        <v>0</v>
      </c>
      <c r="P1422" s="119">
        <v>0</v>
      </c>
      <c r="Q1422" s="119">
        <v>0</v>
      </c>
      <c r="R1422" s="119">
        <v>0</v>
      </c>
      <c r="S1422" s="119">
        <v>0</v>
      </c>
      <c r="T1422" s="119">
        <v>0</v>
      </c>
      <c r="U1422" s="121">
        <v>-0.0089852399798521</v>
      </c>
      <c r="V1422" s="119">
        <v>0.0001071012732233</v>
      </c>
      <c r="W1422" s="119">
        <v>0.0007742944068786</v>
      </c>
      <c r="X1422" s="119">
        <v>0.00016399064901</v>
      </c>
      <c r="Y1422" s="119">
        <v>7.3328766275e-06</v>
      </c>
      <c r="Z1422" s="122">
        <v>-0.0100379591855915</v>
      </c>
      <c r="AA1422" s="12"/>
    </row>
    <row r="1423" ht="12.75" customHeight="1">
      <c r="A1423" t="s" s="117">
        <v>2774</v>
      </c>
      <c r="B1423" t="s" s="123">
        <v>2775</v>
      </c>
      <c r="C1423" t="s" s="123">
        <v>2152</v>
      </c>
      <c r="D1423" t="s" s="123">
        <v>251</v>
      </c>
      <c r="E1423" s="124">
        <v>17.5555963180036</v>
      </c>
      <c r="F1423" s="124">
        <v>0</v>
      </c>
      <c r="G1423" s="124">
        <v>17.5555963180036</v>
      </c>
      <c r="H1423" s="124">
        <v>141.130827</v>
      </c>
      <c r="I1423" s="125">
        <v>999</v>
      </c>
      <c r="J1423" s="121">
        <v>10.943510286</v>
      </c>
      <c r="K1423" s="124">
        <v>10.943510286</v>
      </c>
      <c r="L1423" s="121">
        <v>6.60376391</v>
      </c>
      <c r="M1423" s="124">
        <v>0.32577661</v>
      </c>
      <c r="N1423" s="124">
        <v>6.2779873</v>
      </c>
      <c r="O1423" s="121">
        <v>0.079836</v>
      </c>
      <c r="P1423" s="124">
        <v>0.079836</v>
      </c>
      <c r="Q1423" s="124">
        <v>0</v>
      </c>
      <c r="R1423" s="124">
        <v>0</v>
      </c>
      <c r="S1423" s="124">
        <v>0</v>
      </c>
      <c r="T1423" s="124">
        <v>0</v>
      </c>
      <c r="U1423" s="121">
        <v>-0.07151387799639999</v>
      </c>
      <c r="V1423" s="124">
        <v>0</v>
      </c>
      <c r="W1423" s="124">
        <v>0</v>
      </c>
      <c r="X1423" s="124">
        <v>0</v>
      </c>
      <c r="Y1423" s="124">
        <v>0.0001168119236</v>
      </c>
      <c r="Z1423" s="126">
        <v>-0.071630689920</v>
      </c>
      <c r="AA1423" s="12"/>
    </row>
    <row r="1424" ht="12.75" customHeight="1">
      <c r="A1424" t="s" s="117">
        <v>2776</v>
      </c>
      <c r="B1424" t="s" s="118">
        <v>2777</v>
      </c>
      <c r="C1424" t="s" s="118">
        <v>2152</v>
      </c>
      <c r="D1424" t="s" s="118">
        <v>251</v>
      </c>
      <c r="E1424" s="119">
        <v>4.53436926891011</v>
      </c>
      <c r="F1424" s="119">
        <v>0</v>
      </c>
      <c r="G1424" s="119">
        <v>4.53436926891011</v>
      </c>
      <c r="H1424" s="119">
        <v>34.890986918789</v>
      </c>
      <c r="I1424" s="120">
        <v>30</v>
      </c>
      <c r="J1424" s="121">
        <v>5.59517020004354</v>
      </c>
      <c r="K1424" s="119">
        <v>5.59517020004354</v>
      </c>
      <c r="L1424" s="121">
        <v>0.277480270321988</v>
      </c>
      <c r="M1424" s="119">
        <v>0.0758702666482767</v>
      </c>
      <c r="N1424" s="119">
        <v>0.201610003673711</v>
      </c>
      <c r="O1424" s="121">
        <v>0</v>
      </c>
      <c r="P1424" s="119">
        <v>0</v>
      </c>
      <c r="Q1424" s="119">
        <v>0</v>
      </c>
      <c r="R1424" s="119">
        <v>0</v>
      </c>
      <c r="S1424" s="119">
        <v>0</v>
      </c>
      <c r="T1424" s="119">
        <v>0</v>
      </c>
      <c r="U1424" s="121">
        <v>-1.33828120145543</v>
      </c>
      <c r="V1424" s="119">
        <v>0.0054326588255635</v>
      </c>
      <c r="W1424" s="119">
        <v>0.0332447090558438</v>
      </c>
      <c r="X1424" s="119">
        <v>0.23245880756945</v>
      </c>
      <c r="Y1424" s="119">
        <v>0.00554859137864</v>
      </c>
      <c r="Z1424" s="122">
        <v>-1.61496596828492</v>
      </c>
      <c r="AA1424" s="12"/>
    </row>
    <row r="1425" ht="12.75" customHeight="1">
      <c r="A1425" t="s" s="117">
        <v>2778</v>
      </c>
      <c r="B1425" t="s" s="123">
        <v>2779</v>
      </c>
      <c r="C1425" t="s" s="123">
        <v>2152</v>
      </c>
      <c r="D1425" t="s" s="123">
        <v>251</v>
      </c>
      <c r="E1425" s="124">
        <v>3.5000241381116</v>
      </c>
      <c r="F1425" s="124">
        <v>0</v>
      </c>
      <c r="G1425" s="124">
        <v>3.5000241381116</v>
      </c>
      <c r="H1425" s="124">
        <v>26.551668807258</v>
      </c>
      <c r="I1425" s="125">
        <v>30</v>
      </c>
      <c r="J1425" s="121">
        <v>4.18538206160443</v>
      </c>
      <c r="K1425" s="124">
        <v>4.18538206160443</v>
      </c>
      <c r="L1425" s="121">
        <v>0.21779291103084</v>
      </c>
      <c r="M1425" s="124">
        <v>0.0619015032776692</v>
      </c>
      <c r="N1425" s="124">
        <v>0.155891407753171</v>
      </c>
      <c r="O1425" s="121">
        <v>0</v>
      </c>
      <c r="P1425" s="124">
        <v>0</v>
      </c>
      <c r="Q1425" s="124">
        <v>0</v>
      </c>
      <c r="R1425" s="124">
        <v>0</v>
      </c>
      <c r="S1425" s="124">
        <v>0</v>
      </c>
      <c r="T1425" s="124">
        <v>0</v>
      </c>
      <c r="U1425" s="121">
        <v>-0.9031508345236759</v>
      </c>
      <c r="V1425" s="124">
        <v>0.0054326588255635</v>
      </c>
      <c r="W1425" s="124">
        <v>0.0269411669171863</v>
      </c>
      <c r="X1425" s="124">
        <v>0.154647643403765</v>
      </c>
      <c r="Y1425" s="124">
        <v>0.00460490338132</v>
      </c>
      <c r="Z1425" s="126">
        <v>-1.09477720705151</v>
      </c>
      <c r="AA1425" s="12"/>
    </row>
    <row r="1426" ht="12.75" customHeight="1">
      <c r="A1426" t="s" s="117">
        <v>2780</v>
      </c>
      <c r="B1426" t="s" s="118">
        <v>2781</v>
      </c>
      <c r="C1426" t="s" s="118">
        <v>2152</v>
      </c>
      <c r="D1426" t="s" s="118">
        <v>251</v>
      </c>
      <c r="E1426" s="119">
        <v>0</v>
      </c>
      <c r="F1426" s="119">
        <v>0</v>
      </c>
      <c r="G1426" s="119">
        <v>0</v>
      </c>
      <c r="H1426" s="119">
        <v>0</v>
      </c>
      <c r="I1426" s="120">
        <v>100</v>
      </c>
      <c r="J1426" s="121">
        <v>0</v>
      </c>
      <c r="K1426" s="119">
        <v>0</v>
      </c>
      <c r="L1426" s="121">
        <v>0</v>
      </c>
      <c r="M1426" s="119">
        <v>0</v>
      </c>
      <c r="N1426" s="119">
        <v>0</v>
      </c>
      <c r="O1426" s="121">
        <v>0</v>
      </c>
      <c r="P1426" s="119">
        <v>0</v>
      </c>
      <c r="Q1426" s="119">
        <v>0</v>
      </c>
      <c r="R1426" s="119">
        <v>0</v>
      </c>
      <c r="S1426" s="119">
        <v>0</v>
      </c>
      <c r="T1426" s="119">
        <v>0</v>
      </c>
      <c r="U1426" s="121">
        <v>0</v>
      </c>
      <c r="V1426" s="119">
        <v>0</v>
      </c>
      <c r="W1426" s="119">
        <v>0</v>
      </c>
      <c r="X1426" s="119">
        <v>0</v>
      </c>
      <c r="Y1426" s="119">
        <v>0</v>
      </c>
      <c r="Z1426" s="122">
        <v>0</v>
      </c>
      <c r="AA1426" s="12"/>
    </row>
    <row r="1427" ht="12.75" customHeight="1">
      <c r="A1427" t="s" s="117">
        <v>2782</v>
      </c>
      <c r="B1427" t="s" s="123">
        <v>2783</v>
      </c>
      <c r="C1427" t="s" s="123">
        <v>243</v>
      </c>
      <c r="D1427" t="s" s="123">
        <v>251</v>
      </c>
      <c r="E1427" s="124">
        <v>0.562510409815139</v>
      </c>
      <c r="F1427" s="124">
        <v>0</v>
      </c>
      <c r="G1427" s="124">
        <v>0.562510409815139</v>
      </c>
      <c r="H1427" s="124">
        <v>5.43913695</v>
      </c>
      <c r="I1427" s="125">
        <v>10</v>
      </c>
      <c r="J1427" s="121">
        <v>0.55029097273784</v>
      </c>
      <c r="K1427" s="124">
        <v>0.55029097273784</v>
      </c>
      <c r="L1427" s="121">
        <v>0.059360320093905</v>
      </c>
      <c r="M1427" s="124">
        <v>0.004671376426841</v>
      </c>
      <c r="N1427" s="124">
        <v>0.054688943667064</v>
      </c>
      <c r="O1427" s="121">
        <v>0.0134729953856944</v>
      </c>
      <c r="P1427" s="124">
        <v>0</v>
      </c>
      <c r="Q1427" s="124">
        <v>0.0134729953856944</v>
      </c>
      <c r="R1427" s="124">
        <v>0</v>
      </c>
      <c r="S1427" s="124">
        <v>0</v>
      </c>
      <c r="T1427" s="124">
        <v>0</v>
      </c>
      <c r="U1427" s="121">
        <v>-0.0606138784023009</v>
      </c>
      <c r="V1427" s="124">
        <v>0.00269459912299504</v>
      </c>
      <c r="W1427" s="124">
        <v>0.004815521547352</v>
      </c>
      <c r="X1427" s="124">
        <v>0.112345938040202</v>
      </c>
      <c r="Y1427" s="124">
        <v>0</v>
      </c>
      <c r="Z1427" s="126">
        <v>-0.18046993711285</v>
      </c>
      <c r="AA1427" s="12"/>
    </row>
    <row r="1428" ht="12.75" customHeight="1">
      <c r="A1428" t="s" s="117">
        <v>2784</v>
      </c>
      <c r="B1428" t="s" s="118">
        <v>2785</v>
      </c>
      <c r="C1428" t="s" s="118">
        <v>374</v>
      </c>
      <c r="D1428" t="s" s="118">
        <v>310</v>
      </c>
      <c r="E1428" s="119">
        <v>27.1793152572502</v>
      </c>
      <c r="F1428" s="119">
        <v>10.0924025433547</v>
      </c>
      <c r="G1428" s="119">
        <v>37.2717178006048</v>
      </c>
      <c r="H1428" s="119">
        <v>268.811075000257</v>
      </c>
      <c r="I1428" s="120">
        <v>50</v>
      </c>
      <c r="J1428" s="121">
        <v>26.180394038785</v>
      </c>
      <c r="K1428" s="119">
        <v>26.180394038785</v>
      </c>
      <c r="L1428" s="121">
        <v>4.56719302428912</v>
      </c>
      <c r="M1428" s="119">
        <v>0.08677934121975001</v>
      </c>
      <c r="N1428" s="119">
        <v>4.48041368306937</v>
      </c>
      <c r="O1428" s="121">
        <v>0</v>
      </c>
      <c r="P1428" s="119">
        <v>0</v>
      </c>
      <c r="Q1428" s="119">
        <v>0</v>
      </c>
      <c r="R1428" s="119">
        <v>0</v>
      </c>
      <c r="S1428" s="119">
        <v>0</v>
      </c>
      <c r="T1428" s="119">
        <v>0</v>
      </c>
      <c r="U1428" s="121">
        <v>-3.56827180582395</v>
      </c>
      <c r="V1428" s="119">
        <v>2.890917983075</v>
      </c>
      <c r="W1428" s="119">
        <v>0.0008659766145975</v>
      </c>
      <c r="X1428" s="119">
        <v>0</v>
      </c>
      <c r="Y1428" s="119">
        <v>0.00196945163175</v>
      </c>
      <c r="Z1428" s="122">
        <v>-6.4620252171453</v>
      </c>
      <c r="AA1428" s="12"/>
    </row>
    <row r="1429" ht="12.75" customHeight="1">
      <c r="A1429" t="s" s="117">
        <v>2786</v>
      </c>
      <c r="B1429" t="s" s="123">
        <v>2787</v>
      </c>
      <c r="C1429" t="s" s="123">
        <v>2152</v>
      </c>
      <c r="D1429" t="s" s="123">
        <v>251</v>
      </c>
      <c r="E1429" s="124">
        <v>0.00674362376036</v>
      </c>
      <c r="F1429" s="124">
        <v>0</v>
      </c>
      <c r="G1429" s="124">
        <v>0.00674362376036</v>
      </c>
      <c r="H1429" s="124">
        <v>0.064888</v>
      </c>
      <c r="I1429" s="125">
        <v>12</v>
      </c>
      <c r="J1429" s="121">
        <v>0.0017686989</v>
      </c>
      <c r="K1429" s="124">
        <v>0.0017686989</v>
      </c>
      <c r="L1429" s="121">
        <v>0.004908199869</v>
      </c>
      <c r="M1429" s="124">
        <v>0.000054032545</v>
      </c>
      <c r="N1429" s="124">
        <v>0.004854167324</v>
      </c>
      <c r="O1429" s="121">
        <v>0.0006381674</v>
      </c>
      <c r="P1429" s="124">
        <v>0.0006381674</v>
      </c>
      <c r="Q1429" s="124">
        <v>0</v>
      </c>
      <c r="R1429" s="124">
        <v>0</v>
      </c>
      <c r="S1429" s="124">
        <v>0</v>
      </c>
      <c r="T1429" s="124">
        <v>0</v>
      </c>
      <c r="U1429" s="121">
        <v>-0.00057144240864</v>
      </c>
      <c r="V1429" s="124">
        <v>0.0003159924408</v>
      </c>
      <c r="W1429" s="124">
        <v>0</v>
      </c>
      <c r="X1429" s="124">
        <v>0</v>
      </c>
      <c r="Y1429" s="124">
        <v>0</v>
      </c>
      <c r="Z1429" s="126">
        <v>-0.00088743484944</v>
      </c>
      <c r="AA1429" s="12"/>
    </row>
    <row r="1430" ht="12.75" customHeight="1">
      <c r="A1430" t="s" s="117">
        <v>2788</v>
      </c>
      <c r="B1430" t="s" s="118">
        <v>2789</v>
      </c>
      <c r="C1430" t="s" s="118">
        <v>2152</v>
      </c>
      <c r="D1430" t="s" s="118">
        <v>251</v>
      </c>
      <c r="E1430" s="119">
        <v>0.00548073884952</v>
      </c>
      <c r="F1430" s="119">
        <v>0</v>
      </c>
      <c r="G1430" s="119">
        <v>0.00548073884952</v>
      </c>
      <c r="H1430" s="119">
        <v>0.05932</v>
      </c>
      <c r="I1430" s="120">
        <v>14</v>
      </c>
      <c r="J1430" s="121">
        <v>0.000468062176</v>
      </c>
      <c r="K1430" s="119">
        <v>0.000468062176</v>
      </c>
      <c r="L1430" s="121">
        <v>0.0050493683108</v>
      </c>
      <c r="M1430" s="119">
        <v>1.44954348e-05</v>
      </c>
      <c r="N1430" s="119">
        <v>0.005034872876</v>
      </c>
      <c r="O1430" s="121">
        <v>8.212212000000001e-05</v>
      </c>
      <c r="P1430" s="119">
        <v>8.212212000000001e-05</v>
      </c>
      <c r="Q1430" s="119">
        <v>0</v>
      </c>
      <c r="R1430" s="119">
        <v>0</v>
      </c>
      <c r="S1430" s="119">
        <v>0</v>
      </c>
      <c r="T1430" s="119">
        <v>0</v>
      </c>
      <c r="U1430" s="121">
        <v>-0.00011881375728</v>
      </c>
      <c r="V1430" s="119">
        <v>0.0001354264856</v>
      </c>
      <c r="W1430" s="119">
        <v>0</v>
      </c>
      <c r="X1430" s="119">
        <v>0</v>
      </c>
      <c r="Y1430" s="119">
        <v>0</v>
      </c>
      <c r="Z1430" s="122">
        <v>-0.00025424024288</v>
      </c>
      <c r="AA1430" s="12"/>
    </row>
    <row r="1431" ht="12.75" customHeight="1">
      <c r="A1431" t="s" s="117">
        <v>2790</v>
      </c>
      <c r="B1431" t="s" s="123">
        <v>2791</v>
      </c>
      <c r="C1431" t="s" s="123">
        <v>2152</v>
      </c>
      <c r="D1431" t="s" s="123">
        <v>251</v>
      </c>
      <c r="E1431" s="124">
        <v>0.654273969937001</v>
      </c>
      <c r="F1431" s="124">
        <v>0</v>
      </c>
      <c r="G1431" s="124">
        <v>0.654273969937001</v>
      </c>
      <c r="H1431" s="124">
        <v>4.056601558106</v>
      </c>
      <c r="I1431" s="125">
        <v>75</v>
      </c>
      <c r="J1431" s="121">
        <v>1.48925705666644</v>
      </c>
      <c r="K1431" s="124">
        <v>1.48925705666644</v>
      </c>
      <c r="L1431" s="121">
        <v>0.0820978688602437</v>
      </c>
      <c r="M1431" s="124">
        <v>0.0048586600485677</v>
      </c>
      <c r="N1431" s="124">
        <v>0.07723920881167599</v>
      </c>
      <c r="O1431" s="121">
        <v>0</v>
      </c>
      <c r="P1431" s="124">
        <v>0</v>
      </c>
      <c r="Q1431" s="124">
        <v>0</v>
      </c>
      <c r="R1431" s="124">
        <v>0</v>
      </c>
      <c r="S1431" s="124">
        <v>0</v>
      </c>
      <c r="T1431" s="124">
        <v>0</v>
      </c>
      <c r="U1431" s="121">
        <v>-0.9170809555896829</v>
      </c>
      <c r="V1431" s="124">
        <v>0</v>
      </c>
      <c r="W1431" s="124">
        <v>0.0010223818410775</v>
      </c>
      <c r="X1431" s="124">
        <v>0.052829939614736</v>
      </c>
      <c r="Y1431" s="124">
        <v>0.0004601869668506</v>
      </c>
      <c r="Z1431" s="126">
        <v>-0.9713934640123471</v>
      </c>
      <c r="AA1431" s="12"/>
    </row>
    <row r="1432" ht="12.75" customHeight="1">
      <c r="A1432" t="s" s="117">
        <v>2792</v>
      </c>
      <c r="B1432" t="s" s="118">
        <v>2793</v>
      </c>
      <c r="C1432" t="s" s="118">
        <v>2152</v>
      </c>
      <c r="D1432" t="s" s="118">
        <v>251</v>
      </c>
      <c r="E1432" s="119">
        <v>0</v>
      </c>
      <c r="F1432" s="119">
        <v>0</v>
      </c>
      <c r="G1432" s="119">
        <v>0</v>
      </c>
      <c r="H1432" s="119">
        <v>0</v>
      </c>
      <c r="I1432" s="120">
        <v>50</v>
      </c>
      <c r="J1432" s="121">
        <v>0</v>
      </c>
      <c r="K1432" s="119">
        <v>0</v>
      </c>
      <c r="L1432" s="121">
        <v>0</v>
      </c>
      <c r="M1432" s="119">
        <v>0</v>
      </c>
      <c r="N1432" s="119">
        <v>0</v>
      </c>
      <c r="O1432" s="121">
        <v>0</v>
      </c>
      <c r="P1432" s="119">
        <v>0</v>
      </c>
      <c r="Q1432" s="119">
        <v>0</v>
      </c>
      <c r="R1432" s="119">
        <v>0</v>
      </c>
      <c r="S1432" s="119">
        <v>0</v>
      </c>
      <c r="T1432" s="119">
        <v>0</v>
      </c>
      <c r="U1432" s="121">
        <v>0</v>
      </c>
      <c r="V1432" s="119">
        <v>0</v>
      </c>
      <c r="W1432" s="119">
        <v>0</v>
      </c>
      <c r="X1432" s="119">
        <v>0</v>
      </c>
      <c r="Y1432" s="119">
        <v>0</v>
      </c>
      <c r="Z1432" s="122">
        <v>0</v>
      </c>
      <c r="AA1432" s="12"/>
    </row>
    <row r="1433" ht="12.75" customHeight="1">
      <c r="A1433" t="s" s="117">
        <v>2794</v>
      </c>
      <c r="B1433" t="s" s="123">
        <v>2795</v>
      </c>
      <c r="C1433" t="s" s="123">
        <v>2152</v>
      </c>
      <c r="D1433" t="s" s="123">
        <v>251</v>
      </c>
      <c r="E1433" s="124">
        <v>0.07823133462119999</v>
      </c>
      <c r="F1433" s="124">
        <v>0</v>
      </c>
      <c r="G1433" s="124">
        <v>0.07823133462119999</v>
      </c>
      <c r="H1433" s="124">
        <v>0.4770228518</v>
      </c>
      <c r="I1433" s="125">
        <v>100</v>
      </c>
      <c r="J1433" s="121">
        <v>0.06595546886928</v>
      </c>
      <c r="K1433" s="124">
        <v>0.06595546886928</v>
      </c>
      <c r="L1433" s="121">
        <v>0.008090711030099999</v>
      </c>
      <c r="M1433" s="124">
        <v>0.00254842129656</v>
      </c>
      <c r="N1433" s="124">
        <v>0.00554228973354</v>
      </c>
      <c r="O1433" s="121">
        <v>0</v>
      </c>
      <c r="P1433" s="124">
        <v>0</v>
      </c>
      <c r="Q1433" s="124">
        <v>0</v>
      </c>
      <c r="R1433" s="124">
        <v>0</v>
      </c>
      <c r="S1433" s="124">
        <v>0</v>
      </c>
      <c r="T1433" s="124">
        <v>0</v>
      </c>
      <c r="U1433" s="121">
        <v>0.00418515472182</v>
      </c>
      <c r="V1433" s="124">
        <v>0.00554228973354</v>
      </c>
      <c r="W1433" s="124">
        <v>0.00078460247412</v>
      </c>
      <c r="X1433" s="124">
        <v>0.00521714987536</v>
      </c>
      <c r="Y1433" s="124">
        <v>6.14503408e-06</v>
      </c>
      <c r="Z1433" s="126">
        <v>-0.00736503239528</v>
      </c>
      <c r="AA1433" s="12"/>
    </row>
    <row r="1434" ht="12.75" customHeight="1">
      <c r="A1434" t="s" s="117">
        <v>2796</v>
      </c>
      <c r="B1434" t="s" s="118">
        <v>2795</v>
      </c>
      <c r="C1434" t="s" s="118">
        <v>2152</v>
      </c>
      <c r="D1434" t="s" s="118">
        <v>251</v>
      </c>
      <c r="E1434" s="119">
        <v>0.07823133462119999</v>
      </c>
      <c r="F1434" s="119">
        <v>0</v>
      </c>
      <c r="G1434" s="119">
        <v>0.07823133462119999</v>
      </c>
      <c r="H1434" s="119">
        <v>0.4770228518</v>
      </c>
      <c r="I1434" s="120">
        <v>100</v>
      </c>
      <c r="J1434" s="121">
        <v>0.06595546886928</v>
      </c>
      <c r="K1434" s="119">
        <v>0.06595546886928</v>
      </c>
      <c r="L1434" s="121">
        <v>0.008090711030099999</v>
      </c>
      <c r="M1434" s="119">
        <v>0.00254842129656</v>
      </c>
      <c r="N1434" s="119">
        <v>0.00554228973354</v>
      </c>
      <c r="O1434" s="121">
        <v>0</v>
      </c>
      <c r="P1434" s="119">
        <v>0</v>
      </c>
      <c r="Q1434" s="119">
        <v>0</v>
      </c>
      <c r="R1434" s="119">
        <v>0</v>
      </c>
      <c r="S1434" s="119">
        <v>0</v>
      </c>
      <c r="T1434" s="119">
        <v>0</v>
      </c>
      <c r="U1434" s="121">
        <v>0.00418515472182</v>
      </c>
      <c r="V1434" s="119">
        <v>0.00554228973354</v>
      </c>
      <c r="W1434" s="119">
        <v>0.00078460247412</v>
      </c>
      <c r="X1434" s="119">
        <v>0.00521714987536</v>
      </c>
      <c r="Y1434" s="119">
        <v>6.14503408e-06</v>
      </c>
      <c r="Z1434" s="122">
        <v>-0.00736503239528</v>
      </c>
      <c r="AA1434" s="12"/>
    </row>
    <row r="1435" ht="12.75" customHeight="1">
      <c r="A1435" t="s" s="117">
        <v>2797</v>
      </c>
      <c r="B1435" t="s" s="123">
        <v>2798</v>
      </c>
      <c r="C1435" t="s" s="123">
        <v>2152</v>
      </c>
      <c r="D1435" t="s" s="123">
        <v>251</v>
      </c>
      <c r="E1435" s="124">
        <v>0.392919279544319</v>
      </c>
      <c r="F1435" s="124">
        <v>0</v>
      </c>
      <c r="G1435" s="124">
        <v>0.392919279544319</v>
      </c>
      <c r="H1435" s="124">
        <v>2.623862929269</v>
      </c>
      <c r="I1435" s="125">
        <v>50</v>
      </c>
      <c r="J1435" s="121">
        <v>0.159194275812334</v>
      </c>
      <c r="K1435" s="124">
        <v>0.159194275812334</v>
      </c>
      <c r="L1435" s="121">
        <v>0.233725003731985</v>
      </c>
      <c r="M1435" s="124">
        <v>0.0320648647396106</v>
      </c>
      <c r="N1435" s="124">
        <v>0.201660138992374</v>
      </c>
      <c r="O1435" s="121">
        <v>0</v>
      </c>
      <c r="P1435" s="124">
        <v>0</v>
      </c>
      <c r="Q1435" s="124">
        <v>0</v>
      </c>
      <c r="R1435" s="124">
        <v>0</v>
      </c>
      <c r="S1435" s="124">
        <v>0</v>
      </c>
      <c r="T1435" s="124">
        <v>0</v>
      </c>
      <c r="U1435" s="121">
        <v>0</v>
      </c>
      <c r="V1435" s="124">
        <v>0</v>
      </c>
      <c r="W1435" s="124">
        <v>0</v>
      </c>
      <c r="X1435" s="124">
        <v>0</v>
      </c>
      <c r="Y1435" s="124">
        <v>0</v>
      </c>
      <c r="Z1435" s="126">
        <v>0</v>
      </c>
      <c r="AA1435" s="12"/>
    </row>
    <row r="1436" ht="12.75" customHeight="1">
      <c r="A1436" t="s" s="117">
        <v>2799</v>
      </c>
      <c r="B1436" t="s" s="118">
        <v>2800</v>
      </c>
      <c r="C1436" t="s" s="118">
        <v>2152</v>
      </c>
      <c r="D1436" t="s" s="118">
        <v>251</v>
      </c>
      <c r="E1436" s="119">
        <v>1.71093555272346</v>
      </c>
      <c r="F1436" s="119">
        <v>0</v>
      </c>
      <c r="G1436" s="119">
        <v>1.71093555272346</v>
      </c>
      <c r="H1436" s="119">
        <v>12.971968756682</v>
      </c>
      <c r="I1436" s="120">
        <v>50</v>
      </c>
      <c r="J1436" s="121">
        <v>0.166298214722782</v>
      </c>
      <c r="K1436" s="119">
        <v>0.166298214722782</v>
      </c>
      <c r="L1436" s="121">
        <v>0.0927024425484914</v>
      </c>
      <c r="M1436" s="119">
        <v>0.0120383869533656</v>
      </c>
      <c r="N1436" s="119">
        <v>0.08066405559512579</v>
      </c>
      <c r="O1436" s="121">
        <v>0</v>
      </c>
      <c r="P1436" s="119">
        <v>0</v>
      </c>
      <c r="Q1436" s="119">
        <v>0</v>
      </c>
      <c r="R1436" s="119">
        <v>0</v>
      </c>
      <c r="S1436" s="119">
        <v>0</v>
      </c>
      <c r="T1436" s="119">
        <v>0</v>
      </c>
      <c r="U1436" s="121">
        <v>1.45193489545218</v>
      </c>
      <c r="V1436" s="119">
        <v>1.44508612522952</v>
      </c>
      <c r="W1436" s="119">
        <v>0.0001806475837905</v>
      </c>
      <c r="X1436" s="119">
        <v>0.0157743586288433</v>
      </c>
      <c r="Y1436" s="119">
        <v>0</v>
      </c>
      <c r="Z1436" s="122">
        <v>-0.0091062359899707</v>
      </c>
      <c r="AA1436" s="12"/>
    </row>
    <row r="1437" ht="12.75" customHeight="1">
      <c r="A1437" t="s" s="117">
        <v>2801</v>
      </c>
      <c r="B1437" t="s" s="123">
        <v>2802</v>
      </c>
      <c r="C1437" t="s" s="123">
        <v>2152</v>
      </c>
      <c r="D1437" t="s" s="123">
        <v>251</v>
      </c>
      <c r="E1437" s="124">
        <v>2.00504120941709</v>
      </c>
      <c r="F1437" s="124">
        <v>0</v>
      </c>
      <c r="G1437" s="124">
        <v>2.00504120941709</v>
      </c>
      <c r="H1437" s="124">
        <v>15.674116954536</v>
      </c>
      <c r="I1437" s="125">
        <v>50</v>
      </c>
      <c r="J1437" s="121">
        <v>0.415560099730869</v>
      </c>
      <c r="K1437" s="124">
        <v>0.415560099730869</v>
      </c>
      <c r="L1437" s="121">
        <v>0.136305544414744</v>
      </c>
      <c r="M1437" s="124">
        <v>0.0354754749365164</v>
      </c>
      <c r="N1437" s="124">
        <v>0.100830069478227</v>
      </c>
      <c r="O1437" s="121">
        <v>0</v>
      </c>
      <c r="P1437" s="124">
        <v>0</v>
      </c>
      <c r="Q1437" s="124">
        <v>0</v>
      </c>
      <c r="R1437" s="124">
        <v>0</v>
      </c>
      <c r="S1437" s="124">
        <v>0</v>
      </c>
      <c r="T1437" s="124">
        <v>0</v>
      </c>
      <c r="U1437" s="121">
        <v>1.45317556527148</v>
      </c>
      <c r="V1437" s="124">
        <v>1.44508612522952</v>
      </c>
      <c r="W1437" s="124">
        <v>0.0002129060642813</v>
      </c>
      <c r="X1437" s="124">
        <v>0.0185912084019867</v>
      </c>
      <c r="Y1437" s="124">
        <v>0</v>
      </c>
      <c r="Z1437" s="126">
        <v>-0.0107146744243051</v>
      </c>
      <c r="AA1437" s="12"/>
    </row>
    <row r="1438" ht="12.75" customHeight="1">
      <c r="A1438" t="s" s="117">
        <v>2803</v>
      </c>
      <c r="B1438" t="s" s="118">
        <v>2804</v>
      </c>
      <c r="C1438" t="s" s="118">
        <v>2152</v>
      </c>
      <c r="D1438" t="s" s="118">
        <v>251</v>
      </c>
      <c r="E1438" s="119">
        <v>0.0365906282249368</v>
      </c>
      <c r="F1438" s="119">
        <v>0</v>
      </c>
      <c r="G1438" s="119">
        <v>0.0365906282249368</v>
      </c>
      <c r="H1438" s="119">
        <v>0.293971403874</v>
      </c>
      <c r="I1438" s="120">
        <v>75</v>
      </c>
      <c r="J1438" s="121">
        <v>0.0344424459943519</v>
      </c>
      <c r="K1438" s="119">
        <v>0.0344424459943519</v>
      </c>
      <c r="L1438" s="121">
        <v>0.0020326352267216</v>
      </c>
      <c r="M1438" s="119">
        <v>0.0002180964766717</v>
      </c>
      <c r="N1438" s="119">
        <v>0.0018145387500499</v>
      </c>
      <c r="O1438" s="121">
        <v>0</v>
      </c>
      <c r="P1438" s="119">
        <v>0</v>
      </c>
      <c r="Q1438" s="119">
        <v>0</v>
      </c>
      <c r="R1438" s="119">
        <v>0</v>
      </c>
      <c r="S1438" s="119">
        <v>0</v>
      </c>
      <c r="T1438" s="119">
        <v>0</v>
      </c>
      <c r="U1438" s="121">
        <v>0.0001155470038633</v>
      </c>
      <c r="V1438" s="119">
        <v>0</v>
      </c>
      <c r="W1438" s="119">
        <v>4.56115299865e-05</v>
      </c>
      <c r="X1438" s="119">
        <v>0.0020454572503835</v>
      </c>
      <c r="Y1438" s="119">
        <v>2.98830805653e-05</v>
      </c>
      <c r="Z1438" s="122">
        <v>-0.002005404857072</v>
      </c>
      <c r="AA1438" s="12"/>
    </row>
    <row r="1439" ht="12.75" customHeight="1">
      <c r="A1439" t="s" s="117">
        <v>2805</v>
      </c>
      <c r="B1439" t="s" s="123">
        <v>2806</v>
      </c>
      <c r="C1439" t="s" s="123">
        <v>2152</v>
      </c>
      <c r="D1439" t="s" s="123">
        <v>251</v>
      </c>
      <c r="E1439" s="124">
        <v>0.158254600005332</v>
      </c>
      <c r="F1439" s="124">
        <v>0</v>
      </c>
      <c r="G1439" s="124">
        <v>0.158254600005332</v>
      </c>
      <c r="H1439" s="124">
        <v>1.770565788497</v>
      </c>
      <c r="I1439" s="125">
        <v>75</v>
      </c>
      <c r="J1439" s="121">
        <v>0.142612379452687</v>
      </c>
      <c r="K1439" s="124">
        <v>0.142612379452687</v>
      </c>
      <c r="L1439" s="121">
        <v>0.008994194406076499</v>
      </c>
      <c r="M1439" s="124">
        <v>0.0012694433595642</v>
      </c>
      <c r="N1439" s="124">
        <v>0.0077247510465123</v>
      </c>
      <c r="O1439" s="121">
        <v>0</v>
      </c>
      <c r="P1439" s="124">
        <v>0</v>
      </c>
      <c r="Q1439" s="124">
        <v>0</v>
      </c>
      <c r="R1439" s="124">
        <v>0</v>
      </c>
      <c r="S1439" s="124">
        <v>0</v>
      </c>
      <c r="T1439" s="124">
        <v>0</v>
      </c>
      <c r="U1439" s="121">
        <v>0.0066480261465686</v>
      </c>
      <c r="V1439" s="124">
        <v>0</v>
      </c>
      <c r="W1439" s="124">
        <v>0.0002791381691349</v>
      </c>
      <c r="X1439" s="124">
        <v>0.0130024245614809</v>
      </c>
      <c r="Y1439" s="124">
        <v>0.0001878977920938</v>
      </c>
      <c r="Z1439" s="126">
        <v>-0.006821434376141</v>
      </c>
      <c r="AA1439" s="12"/>
    </row>
    <row r="1440" ht="12.75" customHeight="1">
      <c r="A1440" t="s" s="117">
        <v>2807</v>
      </c>
      <c r="B1440" t="s" s="118">
        <v>2808</v>
      </c>
      <c r="C1440" t="s" s="118">
        <v>2152</v>
      </c>
      <c r="D1440" t="s" s="118">
        <v>251</v>
      </c>
      <c r="E1440" s="119">
        <v>0</v>
      </c>
      <c r="F1440" s="119">
        <v>0</v>
      </c>
      <c r="G1440" s="119">
        <v>0</v>
      </c>
      <c r="H1440" s="119">
        <v>0</v>
      </c>
      <c r="I1440" s="120">
        <v>100</v>
      </c>
      <c r="J1440" s="121">
        <v>0</v>
      </c>
      <c r="K1440" s="119">
        <v>0</v>
      </c>
      <c r="L1440" s="121">
        <v>0</v>
      </c>
      <c r="M1440" s="119">
        <v>0</v>
      </c>
      <c r="N1440" s="119">
        <v>0</v>
      </c>
      <c r="O1440" s="121">
        <v>0</v>
      </c>
      <c r="P1440" s="119">
        <v>0</v>
      </c>
      <c r="Q1440" s="119">
        <v>0</v>
      </c>
      <c r="R1440" s="119">
        <v>0</v>
      </c>
      <c r="S1440" s="119">
        <v>0</v>
      </c>
      <c r="T1440" s="119">
        <v>0</v>
      </c>
      <c r="U1440" s="121">
        <v>0</v>
      </c>
      <c r="V1440" s="119">
        <v>0</v>
      </c>
      <c r="W1440" s="119">
        <v>0</v>
      </c>
      <c r="X1440" s="119">
        <v>0</v>
      </c>
      <c r="Y1440" s="119">
        <v>0</v>
      </c>
      <c r="Z1440" s="122">
        <v>0</v>
      </c>
      <c r="AA1440" s="12"/>
    </row>
    <row r="1441" ht="12.75" customHeight="1">
      <c r="A1441" t="s" s="117">
        <v>2809</v>
      </c>
      <c r="B1441" t="s" s="123">
        <v>2810</v>
      </c>
      <c r="C1441" t="s" s="123">
        <v>2152</v>
      </c>
      <c r="D1441" t="s" s="123">
        <v>251</v>
      </c>
      <c r="E1441" s="124">
        <v>0.75258177645695</v>
      </c>
      <c r="F1441" s="124">
        <v>0</v>
      </c>
      <c r="G1441" s="124">
        <v>0.75258177645695</v>
      </c>
      <c r="H1441" s="124">
        <v>4.1501731908</v>
      </c>
      <c r="I1441" s="125">
        <v>70</v>
      </c>
      <c r="J1441" s="121">
        <v>0.42794016873674</v>
      </c>
      <c r="K1441" s="124">
        <v>0.42794016873674</v>
      </c>
      <c r="L1441" s="121">
        <v>0.14544232500514</v>
      </c>
      <c r="M1441" s="124">
        <v>0.00241938649754</v>
      </c>
      <c r="N1441" s="124">
        <v>0.1430229385076</v>
      </c>
      <c r="O1441" s="121">
        <v>0.155437552</v>
      </c>
      <c r="P1441" s="124">
        <v>0.155437552</v>
      </c>
      <c r="Q1441" s="124">
        <v>0</v>
      </c>
      <c r="R1441" s="124">
        <v>0</v>
      </c>
      <c r="S1441" s="124">
        <v>0</v>
      </c>
      <c r="T1441" s="124">
        <v>0</v>
      </c>
      <c r="U1441" s="121">
        <v>0.02376173071507</v>
      </c>
      <c r="V1441" s="124">
        <v>0</v>
      </c>
      <c r="W1441" s="124">
        <v>0</v>
      </c>
      <c r="X1441" s="124">
        <v>0</v>
      </c>
      <c r="Y1441" s="124">
        <v>0.00072961380767</v>
      </c>
      <c r="Z1441" s="126">
        <v>0.0230321169074</v>
      </c>
      <c r="AA1441" s="12"/>
    </row>
    <row r="1442" ht="12.75" customHeight="1">
      <c r="A1442" t="s" s="117">
        <v>2811</v>
      </c>
      <c r="B1442" t="s" s="118">
        <v>2812</v>
      </c>
      <c r="C1442" t="s" s="118">
        <v>2152</v>
      </c>
      <c r="D1442" t="s" s="118">
        <v>251</v>
      </c>
      <c r="E1442" s="119">
        <v>0</v>
      </c>
      <c r="F1442" s="119">
        <v>0</v>
      </c>
      <c r="G1442" s="119">
        <v>0</v>
      </c>
      <c r="H1442" s="119">
        <v>0</v>
      </c>
      <c r="I1442" s="120">
        <v>30</v>
      </c>
      <c r="J1442" s="121">
        <v>0</v>
      </c>
      <c r="K1442" s="119">
        <v>0</v>
      </c>
      <c r="L1442" s="121">
        <v>0</v>
      </c>
      <c r="M1442" s="119">
        <v>0</v>
      </c>
      <c r="N1442" s="119">
        <v>0</v>
      </c>
      <c r="O1442" s="121">
        <v>0</v>
      </c>
      <c r="P1442" s="119">
        <v>0</v>
      </c>
      <c r="Q1442" s="119">
        <v>0</v>
      </c>
      <c r="R1442" s="119">
        <v>0</v>
      </c>
      <c r="S1442" s="119">
        <v>0</v>
      </c>
      <c r="T1442" s="119">
        <v>0</v>
      </c>
      <c r="U1442" s="121">
        <v>0</v>
      </c>
      <c r="V1442" s="119">
        <v>0</v>
      </c>
      <c r="W1442" s="119">
        <v>0</v>
      </c>
      <c r="X1442" s="119">
        <v>0</v>
      </c>
      <c r="Y1442" s="119">
        <v>0</v>
      </c>
      <c r="Z1442" s="122">
        <v>0</v>
      </c>
      <c r="AA1442" s="12"/>
    </row>
    <row r="1443" ht="12.75" customHeight="1">
      <c r="A1443" t="s" s="117">
        <v>2813</v>
      </c>
      <c r="B1443" t="s" s="123">
        <v>2814</v>
      </c>
      <c r="C1443" t="s" s="123">
        <v>2152</v>
      </c>
      <c r="D1443" t="s" s="123">
        <v>244</v>
      </c>
      <c r="E1443" s="124">
        <v>4.8820799153069</v>
      </c>
      <c r="F1443" s="124">
        <v>0</v>
      </c>
      <c r="G1443" s="124">
        <v>4.8820799153069</v>
      </c>
      <c r="H1443" s="124">
        <v>50.8124605273</v>
      </c>
      <c r="I1443" s="125">
        <v>100</v>
      </c>
      <c r="J1443" s="121">
        <v>3.9046190573156</v>
      </c>
      <c r="K1443" s="124">
        <v>3.9046190573156</v>
      </c>
      <c r="L1443" s="121">
        <v>1.07042214604704</v>
      </c>
      <c r="M1443" s="124">
        <v>0.4951534661104</v>
      </c>
      <c r="N1443" s="124">
        <v>0.57526867993664</v>
      </c>
      <c r="O1443" s="121">
        <v>-0.001763793650</v>
      </c>
      <c r="P1443" s="124">
        <v>-0.001763793650</v>
      </c>
      <c r="Q1443" s="124">
        <v>0</v>
      </c>
      <c r="R1443" s="124">
        <v>0</v>
      </c>
      <c r="S1443" s="124">
        <v>0</v>
      </c>
      <c r="T1443" s="124">
        <v>0</v>
      </c>
      <c r="U1443" s="121">
        <v>-0.09119749440574</v>
      </c>
      <c r="V1443" s="124">
        <v>0.05809164501384</v>
      </c>
      <c r="W1443" s="124">
        <v>0.00957670850928</v>
      </c>
      <c r="X1443" s="124">
        <v>0.0005982146600600001</v>
      </c>
      <c r="Y1443" s="124">
        <v>0</v>
      </c>
      <c r="Z1443" s="126">
        <v>-0.15946406258892</v>
      </c>
      <c r="AA1443" s="12"/>
    </row>
    <row r="1444" ht="12.75" customHeight="1">
      <c r="A1444" t="s" s="117">
        <v>2815</v>
      </c>
      <c r="B1444" t="s" s="118">
        <v>2816</v>
      </c>
      <c r="C1444" t="s" s="118">
        <v>2152</v>
      </c>
      <c r="D1444" t="s" s="118">
        <v>244</v>
      </c>
      <c r="E1444" s="119">
        <v>0</v>
      </c>
      <c r="F1444" s="119">
        <v>0</v>
      </c>
      <c r="G1444" s="119">
        <v>0</v>
      </c>
      <c r="H1444" s="119">
        <v>0</v>
      </c>
      <c r="I1444" s="120">
        <v>999</v>
      </c>
      <c r="J1444" s="121">
        <v>0</v>
      </c>
      <c r="K1444" s="119">
        <v>0</v>
      </c>
      <c r="L1444" s="121">
        <v>0</v>
      </c>
      <c r="M1444" s="119">
        <v>0</v>
      </c>
      <c r="N1444" s="119">
        <v>0</v>
      </c>
      <c r="O1444" s="121">
        <v>0</v>
      </c>
      <c r="P1444" s="119">
        <v>0</v>
      </c>
      <c r="Q1444" s="119">
        <v>0</v>
      </c>
      <c r="R1444" s="119">
        <v>0</v>
      </c>
      <c r="S1444" s="119">
        <v>0</v>
      </c>
      <c r="T1444" s="119">
        <v>0</v>
      </c>
      <c r="U1444" s="121">
        <v>0</v>
      </c>
      <c r="V1444" s="119">
        <v>0</v>
      </c>
      <c r="W1444" s="119">
        <v>0</v>
      </c>
      <c r="X1444" s="119">
        <v>0</v>
      </c>
      <c r="Y1444" s="119">
        <v>0</v>
      </c>
      <c r="Z1444" s="122">
        <v>0</v>
      </c>
      <c r="AA1444" s="12"/>
    </row>
    <row r="1445" ht="12.75" customHeight="1">
      <c r="A1445" t="s" s="117">
        <v>2817</v>
      </c>
      <c r="B1445" t="s" s="123">
        <v>2818</v>
      </c>
      <c r="C1445" t="s" s="123">
        <v>2152</v>
      </c>
      <c r="D1445" t="s" s="123">
        <v>244</v>
      </c>
      <c r="E1445" s="124">
        <v>0</v>
      </c>
      <c r="F1445" s="124">
        <v>0</v>
      </c>
      <c r="G1445" s="124">
        <v>0</v>
      </c>
      <c r="H1445" s="124">
        <v>0</v>
      </c>
      <c r="I1445" s="125">
        <v>999</v>
      </c>
      <c r="J1445" s="121">
        <v>0</v>
      </c>
      <c r="K1445" s="124">
        <v>0</v>
      </c>
      <c r="L1445" s="121">
        <v>0</v>
      </c>
      <c r="M1445" s="124">
        <v>0</v>
      </c>
      <c r="N1445" s="124">
        <v>0</v>
      </c>
      <c r="O1445" s="121">
        <v>0</v>
      </c>
      <c r="P1445" s="124">
        <v>0</v>
      </c>
      <c r="Q1445" s="124">
        <v>0</v>
      </c>
      <c r="R1445" s="124">
        <v>0</v>
      </c>
      <c r="S1445" s="124">
        <v>0</v>
      </c>
      <c r="T1445" s="124">
        <v>0</v>
      </c>
      <c r="U1445" s="121">
        <v>0</v>
      </c>
      <c r="V1445" s="124">
        <v>0</v>
      </c>
      <c r="W1445" s="124">
        <v>0</v>
      </c>
      <c r="X1445" s="124">
        <v>0</v>
      </c>
      <c r="Y1445" s="124">
        <v>0</v>
      </c>
      <c r="Z1445" s="126">
        <v>0</v>
      </c>
      <c r="AA1445" s="12"/>
    </row>
    <row r="1446" ht="12.75" customHeight="1">
      <c r="A1446" t="s" s="117">
        <v>2819</v>
      </c>
      <c r="B1446" t="s" s="118">
        <v>2820</v>
      </c>
      <c r="C1446" t="s" s="118">
        <v>2152</v>
      </c>
      <c r="D1446" t="s" s="118">
        <v>244</v>
      </c>
      <c r="E1446" s="119">
        <v>0</v>
      </c>
      <c r="F1446" s="119">
        <v>0</v>
      </c>
      <c r="G1446" s="119">
        <v>0</v>
      </c>
      <c r="H1446" s="119">
        <v>0</v>
      </c>
      <c r="I1446" s="120">
        <v>999</v>
      </c>
      <c r="J1446" s="121">
        <v>0</v>
      </c>
      <c r="K1446" s="119">
        <v>0</v>
      </c>
      <c r="L1446" s="121">
        <v>0</v>
      </c>
      <c r="M1446" s="119">
        <v>0</v>
      </c>
      <c r="N1446" s="119">
        <v>0</v>
      </c>
      <c r="O1446" s="121">
        <v>0</v>
      </c>
      <c r="P1446" s="119">
        <v>0</v>
      </c>
      <c r="Q1446" s="119">
        <v>0</v>
      </c>
      <c r="R1446" s="119">
        <v>0</v>
      </c>
      <c r="S1446" s="119">
        <v>0</v>
      </c>
      <c r="T1446" s="119">
        <v>0</v>
      </c>
      <c r="U1446" s="121">
        <v>0</v>
      </c>
      <c r="V1446" s="119">
        <v>0</v>
      </c>
      <c r="W1446" s="119">
        <v>0</v>
      </c>
      <c r="X1446" s="119">
        <v>0</v>
      </c>
      <c r="Y1446" s="119">
        <v>0</v>
      </c>
      <c r="Z1446" s="122">
        <v>0</v>
      </c>
      <c r="AA1446" s="12"/>
    </row>
    <row r="1447" ht="12.75" customHeight="1">
      <c r="A1447" t="s" s="117">
        <v>2821</v>
      </c>
      <c r="B1447" t="s" s="123">
        <v>2822</v>
      </c>
      <c r="C1447" t="s" s="123">
        <v>1183</v>
      </c>
      <c r="D1447" t="s" s="123">
        <v>1184</v>
      </c>
      <c r="E1447" s="124">
        <v>0</v>
      </c>
      <c r="F1447" s="124">
        <v>0</v>
      </c>
      <c r="G1447" s="124">
        <v>0</v>
      </c>
      <c r="H1447" s="124">
        <v>0</v>
      </c>
      <c r="I1447" s="125">
        <v>999</v>
      </c>
      <c r="J1447" s="121">
        <v>0</v>
      </c>
      <c r="K1447" s="124">
        <v>0</v>
      </c>
      <c r="L1447" s="121">
        <v>0</v>
      </c>
      <c r="M1447" s="124">
        <v>0</v>
      </c>
      <c r="N1447" s="124">
        <v>0</v>
      </c>
      <c r="O1447" s="121">
        <v>0</v>
      </c>
      <c r="P1447" s="124">
        <v>0</v>
      </c>
      <c r="Q1447" s="124">
        <v>0</v>
      </c>
      <c r="R1447" s="124">
        <v>0</v>
      </c>
      <c r="S1447" s="124">
        <v>0</v>
      </c>
      <c r="T1447" s="124">
        <v>0</v>
      </c>
      <c r="U1447" s="121">
        <v>0</v>
      </c>
      <c r="V1447" s="124">
        <v>0</v>
      </c>
      <c r="W1447" s="124">
        <v>0</v>
      </c>
      <c r="X1447" s="124">
        <v>0</v>
      </c>
      <c r="Y1447" s="124">
        <v>0</v>
      </c>
      <c r="Z1447" s="126">
        <v>0</v>
      </c>
      <c r="AA1447" s="12"/>
    </row>
    <row r="1448" ht="12.75" customHeight="1">
      <c r="A1448" t="s" s="117">
        <v>2823</v>
      </c>
      <c r="B1448" t="s" s="118">
        <v>2824</v>
      </c>
      <c r="C1448" t="s" s="118">
        <v>1183</v>
      </c>
      <c r="D1448" t="s" s="118">
        <v>1184</v>
      </c>
      <c r="E1448" s="119">
        <v>0</v>
      </c>
      <c r="F1448" s="119">
        <v>0</v>
      </c>
      <c r="G1448" s="119">
        <v>0</v>
      </c>
      <c r="H1448" s="119">
        <v>0</v>
      </c>
      <c r="I1448" s="120">
        <v>999</v>
      </c>
      <c r="J1448" s="121">
        <v>0</v>
      </c>
      <c r="K1448" s="119">
        <v>0</v>
      </c>
      <c r="L1448" s="121">
        <v>0</v>
      </c>
      <c r="M1448" s="119">
        <v>0</v>
      </c>
      <c r="N1448" s="119">
        <v>0</v>
      </c>
      <c r="O1448" s="121">
        <v>0</v>
      </c>
      <c r="P1448" s="119">
        <v>0</v>
      </c>
      <c r="Q1448" s="119">
        <v>0</v>
      </c>
      <c r="R1448" s="119">
        <v>0</v>
      </c>
      <c r="S1448" s="119">
        <v>0</v>
      </c>
      <c r="T1448" s="119">
        <v>0</v>
      </c>
      <c r="U1448" s="121">
        <v>0</v>
      </c>
      <c r="V1448" s="119">
        <v>0</v>
      </c>
      <c r="W1448" s="119">
        <v>0</v>
      </c>
      <c r="X1448" s="119">
        <v>0</v>
      </c>
      <c r="Y1448" s="119">
        <v>0</v>
      </c>
      <c r="Z1448" s="122">
        <v>0</v>
      </c>
      <c r="AA1448" s="12"/>
    </row>
    <row r="1449" ht="12.75" customHeight="1">
      <c r="A1449" t="s" s="117">
        <v>2825</v>
      </c>
      <c r="B1449" t="s" s="123">
        <v>2826</v>
      </c>
      <c r="C1449" t="s" s="123">
        <v>1183</v>
      </c>
      <c r="D1449" t="s" s="123">
        <v>1184</v>
      </c>
      <c r="E1449" s="124">
        <v>0</v>
      </c>
      <c r="F1449" s="124">
        <v>0</v>
      </c>
      <c r="G1449" s="124">
        <v>0</v>
      </c>
      <c r="H1449" s="124">
        <v>0</v>
      </c>
      <c r="I1449" s="125">
        <v>999</v>
      </c>
      <c r="J1449" s="121">
        <v>0</v>
      </c>
      <c r="K1449" s="124">
        <v>0</v>
      </c>
      <c r="L1449" s="121">
        <v>0</v>
      </c>
      <c r="M1449" s="124">
        <v>0</v>
      </c>
      <c r="N1449" s="124">
        <v>0</v>
      </c>
      <c r="O1449" s="121">
        <v>0</v>
      </c>
      <c r="P1449" s="124">
        <v>0</v>
      </c>
      <c r="Q1449" s="124">
        <v>0</v>
      </c>
      <c r="R1449" s="124">
        <v>0</v>
      </c>
      <c r="S1449" s="124">
        <v>0</v>
      </c>
      <c r="T1449" s="124">
        <v>0</v>
      </c>
      <c r="U1449" s="121">
        <v>0</v>
      </c>
      <c r="V1449" s="124">
        <v>0</v>
      </c>
      <c r="W1449" s="124">
        <v>0</v>
      </c>
      <c r="X1449" s="124">
        <v>0</v>
      </c>
      <c r="Y1449" s="124">
        <v>0</v>
      </c>
      <c r="Z1449" s="126">
        <v>0</v>
      </c>
      <c r="AA1449" s="12"/>
    </row>
    <row r="1450" ht="12.75" customHeight="1">
      <c r="A1450" t="s" s="117">
        <v>2827</v>
      </c>
      <c r="B1450" t="s" s="118">
        <v>2828</v>
      </c>
      <c r="C1450" t="s" s="118">
        <v>2393</v>
      </c>
      <c r="D1450" t="s" s="118">
        <v>1184</v>
      </c>
      <c r="E1450" s="119">
        <v>0</v>
      </c>
      <c r="F1450" s="119">
        <v>0</v>
      </c>
      <c r="G1450" s="119">
        <v>0</v>
      </c>
      <c r="H1450" s="119">
        <v>0</v>
      </c>
      <c r="I1450" s="120">
        <v>999</v>
      </c>
      <c r="J1450" s="121">
        <v>0</v>
      </c>
      <c r="K1450" s="119">
        <v>0</v>
      </c>
      <c r="L1450" s="121">
        <v>0</v>
      </c>
      <c r="M1450" s="119">
        <v>0</v>
      </c>
      <c r="N1450" s="119">
        <v>0</v>
      </c>
      <c r="O1450" s="121">
        <v>0</v>
      </c>
      <c r="P1450" s="119">
        <v>0</v>
      </c>
      <c r="Q1450" s="119">
        <v>0</v>
      </c>
      <c r="R1450" s="119">
        <v>0</v>
      </c>
      <c r="S1450" s="119">
        <v>0</v>
      </c>
      <c r="T1450" s="119">
        <v>0</v>
      </c>
      <c r="U1450" s="121">
        <v>0</v>
      </c>
      <c r="V1450" s="119">
        <v>0</v>
      </c>
      <c r="W1450" s="119">
        <v>0</v>
      </c>
      <c r="X1450" s="119">
        <v>0</v>
      </c>
      <c r="Y1450" s="119">
        <v>0</v>
      </c>
      <c r="Z1450" s="122">
        <v>0</v>
      </c>
      <c r="AA1450" s="12"/>
    </row>
    <row r="1451" ht="12.75" customHeight="1">
      <c r="A1451" t="s" s="117">
        <v>2829</v>
      </c>
      <c r="B1451" t="s" s="123">
        <v>2830</v>
      </c>
      <c r="C1451" t="s" s="123">
        <v>2393</v>
      </c>
      <c r="D1451" t="s" s="123">
        <v>310</v>
      </c>
      <c r="E1451" s="124">
        <v>0</v>
      </c>
      <c r="F1451" s="124">
        <v>0</v>
      </c>
      <c r="G1451" s="124">
        <v>0</v>
      </c>
      <c r="H1451" s="124">
        <v>0</v>
      </c>
      <c r="I1451" s="125">
        <v>999</v>
      </c>
      <c r="J1451" s="121">
        <v>0</v>
      </c>
      <c r="K1451" s="124">
        <v>0</v>
      </c>
      <c r="L1451" s="121">
        <v>0</v>
      </c>
      <c r="M1451" s="124">
        <v>0</v>
      </c>
      <c r="N1451" s="124">
        <v>0</v>
      </c>
      <c r="O1451" s="121">
        <v>0</v>
      </c>
      <c r="P1451" s="124">
        <v>0</v>
      </c>
      <c r="Q1451" s="124">
        <v>0</v>
      </c>
      <c r="R1451" s="124">
        <v>0</v>
      </c>
      <c r="S1451" s="124">
        <v>0</v>
      </c>
      <c r="T1451" s="124">
        <v>0</v>
      </c>
      <c r="U1451" s="121">
        <v>0</v>
      </c>
      <c r="V1451" s="124">
        <v>0</v>
      </c>
      <c r="W1451" s="124">
        <v>0</v>
      </c>
      <c r="X1451" s="124">
        <v>0</v>
      </c>
      <c r="Y1451" s="124">
        <v>0</v>
      </c>
      <c r="Z1451" s="126">
        <v>0</v>
      </c>
      <c r="AA1451" s="12"/>
    </row>
    <row r="1452" ht="12.75" customHeight="1">
      <c r="A1452" t="s" s="117">
        <v>2831</v>
      </c>
      <c r="B1452" t="s" s="118">
        <v>2832</v>
      </c>
      <c r="C1452" t="s" s="118">
        <v>243</v>
      </c>
      <c r="D1452" t="s" s="118">
        <v>310</v>
      </c>
      <c r="E1452" s="119">
        <v>0</v>
      </c>
      <c r="F1452" s="119">
        <v>0</v>
      </c>
      <c r="G1452" s="119">
        <v>0</v>
      </c>
      <c r="H1452" s="119">
        <v>0</v>
      </c>
      <c r="I1452" s="120">
        <v>15</v>
      </c>
      <c r="J1452" s="121">
        <v>0</v>
      </c>
      <c r="K1452" s="119">
        <v>0</v>
      </c>
      <c r="L1452" s="121">
        <v>0</v>
      </c>
      <c r="M1452" s="119">
        <v>0</v>
      </c>
      <c r="N1452" s="119">
        <v>0</v>
      </c>
      <c r="O1452" s="121">
        <v>0</v>
      </c>
      <c r="P1452" s="119">
        <v>0</v>
      </c>
      <c r="Q1452" s="119">
        <v>0</v>
      </c>
      <c r="R1452" s="119">
        <v>0</v>
      </c>
      <c r="S1452" s="119">
        <v>0</v>
      </c>
      <c r="T1452" s="119">
        <v>0</v>
      </c>
      <c r="U1452" s="121">
        <v>0</v>
      </c>
      <c r="V1452" s="119">
        <v>0</v>
      </c>
      <c r="W1452" s="119">
        <v>0</v>
      </c>
      <c r="X1452" s="119">
        <v>0</v>
      </c>
      <c r="Y1452" s="119">
        <v>0</v>
      </c>
      <c r="Z1452" s="122">
        <v>0</v>
      </c>
      <c r="AA1452" s="12"/>
    </row>
    <row r="1453" ht="12.75" customHeight="1">
      <c r="A1453" t="s" s="117">
        <v>2833</v>
      </c>
      <c r="B1453" t="s" s="123">
        <v>2834</v>
      </c>
      <c r="C1453" t="s" s="123">
        <v>243</v>
      </c>
      <c r="D1453" t="s" s="123">
        <v>251</v>
      </c>
      <c r="E1453" s="124">
        <v>2.38272835077431</v>
      </c>
      <c r="F1453" s="124">
        <v>0</v>
      </c>
      <c r="G1453" s="124">
        <v>2.38272835077431</v>
      </c>
      <c r="H1453" s="124">
        <v>20.1421038691657</v>
      </c>
      <c r="I1453" s="125">
        <v>50</v>
      </c>
      <c r="J1453" s="121">
        <v>2.01502950041025</v>
      </c>
      <c r="K1453" s="124">
        <v>2.01502950041025</v>
      </c>
      <c r="L1453" s="121">
        <v>0.242797675381584</v>
      </c>
      <c r="M1453" s="124">
        <v>0.0849760873588315</v>
      </c>
      <c r="N1453" s="124">
        <v>0.157821588022753</v>
      </c>
      <c r="O1453" s="121">
        <v>0.08549013835482</v>
      </c>
      <c r="P1453" s="124">
        <v>0.08549013835482</v>
      </c>
      <c r="Q1453" s="124">
        <v>0</v>
      </c>
      <c r="R1453" s="124">
        <v>0</v>
      </c>
      <c r="S1453" s="124">
        <v>0</v>
      </c>
      <c r="T1453" s="124">
        <v>0</v>
      </c>
      <c r="U1453" s="121">
        <v>0.0394110366276628</v>
      </c>
      <c r="V1453" s="124">
        <v>0.145160643488746</v>
      </c>
      <c r="W1453" s="124">
        <v>0.0627980402368392</v>
      </c>
      <c r="X1453" s="124">
        <v>0.338239574041643</v>
      </c>
      <c r="Y1453" s="124">
        <v>0.0129424270022837</v>
      </c>
      <c r="Z1453" s="126">
        <v>-0.519729648141849</v>
      </c>
      <c r="AA1453" s="12"/>
    </row>
    <row r="1454" ht="12.75" customHeight="1">
      <c r="A1454" t="s" s="117">
        <v>2835</v>
      </c>
      <c r="B1454" t="s" s="118">
        <v>2836</v>
      </c>
      <c r="C1454" t="s" s="118">
        <v>243</v>
      </c>
      <c r="D1454" t="s" s="118">
        <v>251</v>
      </c>
      <c r="E1454" s="119">
        <v>1.89656308430749</v>
      </c>
      <c r="F1454" s="119">
        <v>0</v>
      </c>
      <c r="G1454" s="119">
        <v>1.89656308430749</v>
      </c>
      <c r="H1454" s="119">
        <v>15.3051829701548</v>
      </c>
      <c r="I1454" s="120">
        <v>50</v>
      </c>
      <c r="J1454" s="121">
        <v>1.57931827160988</v>
      </c>
      <c r="K1454" s="119">
        <v>1.57931827160988</v>
      </c>
      <c r="L1454" s="121">
        <v>0.219770568741185</v>
      </c>
      <c r="M1454" s="119">
        <v>0.06482501731577189</v>
      </c>
      <c r="N1454" s="119">
        <v>0.154945551425413</v>
      </c>
      <c r="O1454" s="121">
        <v>0.06787350855073999</v>
      </c>
      <c r="P1454" s="119">
        <v>0.06787350855073999</v>
      </c>
      <c r="Q1454" s="119">
        <v>0</v>
      </c>
      <c r="R1454" s="119">
        <v>0</v>
      </c>
      <c r="S1454" s="119">
        <v>0</v>
      </c>
      <c r="T1454" s="119">
        <v>0</v>
      </c>
      <c r="U1454" s="121">
        <v>0.0296007354056838</v>
      </c>
      <c r="V1454" s="119">
        <v>0.145160643488746</v>
      </c>
      <c r="W1454" s="119">
        <v>0.0494214136474054</v>
      </c>
      <c r="X1454" s="119">
        <v>0.237967667620444</v>
      </c>
      <c r="Y1454" s="119">
        <v>0.0102762791597365</v>
      </c>
      <c r="Z1454" s="122">
        <v>-0.413225268510649</v>
      </c>
      <c r="AA1454" s="12"/>
    </row>
    <row r="1455" ht="12.75" customHeight="1">
      <c r="A1455" t="s" s="117">
        <v>2837</v>
      </c>
      <c r="B1455" t="s" s="123">
        <v>2838</v>
      </c>
      <c r="C1455" t="s" s="123">
        <v>250</v>
      </c>
      <c r="D1455" t="s" s="123">
        <v>251</v>
      </c>
      <c r="E1455" s="124">
        <v>2.70670896544455</v>
      </c>
      <c r="F1455" s="124">
        <v>0</v>
      </c>
      <c r="G1455" s="124">
        <v>2.70670896544455</v>
      </c>
      <c r="H1455" s="124">
        <v>23.7024867321322</v>
      </c>
      <c r="I1455" s="125">
        <v>100</v>
      </c>
      <c r="J1455" s="121">
        <v>2.15887330346855</v>
      </c>
      <c r="K1455" s="124">
        <v>2.15887330346855</v>
      </c>
      <c r="L1455" s="121">
        <v>0.547835661975998</v>
      </c>
      <c r="M1455" s="124">
        <v>0.5159092592150401</v>
      </c>
      <c r="N1455" s="124">
        <v>0.0319264027609584</v>
      </c>
      <c r="O1455" s="121">
        <v>0</v>
      </c>
      <c r="P1455" s="124">
        <v>0</v>
      </c>
      <c r="Q1455" s="124">
        <v>0</v>
      </c>
      <c r="R1455" s="124">
        <v>0</v>
      </c>
      <c r="S1455" s="124">
        <v>0</v>
      </c>
      <c r="T1455" s="124">
        <v>0</v>
      </c>
      <c r="U1455" s="121">
        <v>0</v>
      </c>
      <c r="V1455" s="124">
        <v>0</v>
      </c>
      <c r="W1455" s="124">
        <v>0</v>
      </c>
      <c r="X1455" s="124">
        <v>0</v>
      </c>
      <c r="Y1455" s="124">
        <v>0</v>
      </c>
      <c r="Z1455" s="126">
        <v>0</v>
      </c>
      <c r="AA1455" s="12"/>
    </row>
    <row r="1456" ht="12.75" customHeight="1">
      <c r="A1456" t="s" s="117">
        <v>2839</v>
      </c>
      <c r="B1456" t="s" s="118">
        <v>2840</v>
      </c>
      <c r="C1456" t="s" s="118">
        <v>250</v>
      </c>
      <c r="D1456" t="s" s="118">
        <v>251</v>
      </c>
      <c r="E1456" s="119">
        <v>0.413805626348632</v>
      </c>
      <c r="F1456" s="119">
        <v>0</v>
      </c>
      <c r="G1456" s="119">
        <v>0.413805626348632</v>
      </c>
      <c r="H1456" s="119">
        <v>4.255694516661</v>
      </c>
      <c r="I1456" s="120">
        <v>100</v>
      </c>
      <c r="J1456" s="121">
        <v>0.0485818516929522</v>
      </c>
      <c r="K1456" s="119">
        <v>0.0485818516929522</v>
      </c>
      <c r="L1456" s="121">
        <v>0.36522377465568</v>
      </c>
      <c r="M1456" s="119">
        <v>0.34393950613976</v>
      </c>
      <c r="N1456" s="119">
        <v>0.02128426851592</v>
      </c>
      <c r="O1456" s="121">
        <v>0</v>
      </c>
      <c r="P1456" s="119">
        <v>0</v>
      </c>
      <c r="Q1456" s="119">
        <v>0</v>
      </c>
      <c r="R1456" s="119">
        <v>0</v>
      </c>
      <c r="S1456" s="119">
        <v>0</v>
      </c>
      <c r="T1456" s="119">
        <v>0</v>
      </c>
      <c r="U1456" s="121">
        <v>0</v>
      </c>
      <c r="V1456" s="119">
        <v>0</v>
      </c>
      <c r="W1456" s="119">
        <v>0</v>
      </c>
      <c r="X1456" s="119">
        <v>0</v>
      </c>
      <c r="Y1456" s="119">
        <v>0</v>
      </c>
      <c r="Z1456" s="122">
        <v>0</v>
      </c>
      <c r="AA1456" s="12"/>
    </row>
    <row r="1457" ht="12.75" customHeight="1">
      <c r="A1457" t="s" s="117">
        <v>2841</v>
      </c>
      <c r="B1457" t="s" s="123">
        <v>2842</v>
      </c>
      <c r="C1457" t="s" s="123">
        <v>250</v>
      </c>
      <c r="D1457" t="s" s="123">
        <v>251</v>
      </c>
      <c r="E1457" s="124">
        <v>0.239455077454716</v>
      </c>
      <c r="F1457" s="124">
        <v>0</v>
      </c>
      <c r="G1457" s="124">
        <v>0.239455077454716</v>
      </c>
      <c r="H1457" s="124">
        <v>2.478818926372</v>
      </c>
      <c r="I1457" s="125">
        <v>100</v>
      </c>
      <c r="J1457" s="121">
        <v>0.0111902182947559</v>
      </c>
      <c r="K1457" s="124">
        <v>0.0111902182947559</v>
      </c>
      <c r="L1457" s="121">
        <v>0.22826485915996</v>
      </c>
      <c r="M1457" s="124">
        <v>0.21496219134118</v>
      </c>
      <c r="N1457" s="124">
        <v>0.01330266781878</v>
      </c>
      <c r="O1457" s="121">
        <v>0</v>
      </c>
      <c r="P1457" s="124">
        <v>0</v>
      </c>
      <c r="Q1457" s="124">
        <v>0</v>
      </c>
      <c r="R1457" s="124">
        <v>0</v>
      </c>
      <c r="S1457" s="124">
        <v>0</v>
      </c>
      <c r="T1457" s="124">
        <v>0</v>
      </c>
      <c r="U1457" s="121">
        <v>0</v>
      </c>
      <c r="V1457" s="124">
        <v>0</v>
      </c>
      <c r="W1457" s="124">
        <v>0</v>
      </c>
      <c r="X1457" s="124">
        <v>0</v>
      </c>
      <c r="Y1457" s="124">
        <v>0</v>
      </c>
      <c r="Z1457" s="126">
        <v>0</v>
      </c>
      <c r="AA1457" s="12"/>
    </row>
    <row r="1458" ht="12.75" customHeight="1">
      <c r="A1458" t="s" s="117">
        <v>2843</v>
      </c>
      <c r="B1458" t="s" s="118">
        <v>2844</v>
      </c>
      <c r="C1458" t="s" s="118">
        <v>250</v>
      </c>
      <c r="D1458" t="s" s="118">
        <v>251</v>
      </c>
      <c r="E1458" s="119">
        <v>5.07013711489624</v>
      </c>
      <c r="F1458" s="119">
        <v>0</v>
      </c>
      <c r="G1458" s="119">
        <v>5.07013711489624</v>
      </c>
      <c r="H1458" s="119">
        <v>39.349545344</v>
      </c>
      <c r="I1458" s="120">
        <v>100</v>
      </c>
      <c r="J1458" s="121">
        <v>4.33968956561488</v>
      </c>
      <c r="K1458" s="119">
        <v>4.33968956561488</v>
      </c>
      <c r="L1458" s="121">
        <v>0.73044754928136</v>
      </c>
      <c r="M1458" s="119">
        <v>0.68787901227952</v>
      </c>
      <c r="N1458" s="119">
        <v>0.04256853700184</v>
      </c>
      <c r="O1458" s="121">
        <v>0</v>
      </c>
      <c r="P1458" s="119">
        <v>0</v>
      </c>
      <c r="Q1458" s="119">
        <v>0</v>
      </c>
      <c r="R1458" s="119">
        <v>0</v>
      </c>
      <c r="S1458" s="119">
        <v>0</v>
      </c>
      <c r="T1458" s="119">
        <v>0</v>
      </c>
      <c r="U1458" s="121">
        <v>0</v>
      </c>
      <c r="V1458" s="119">
        <v>0</v>
      </c>
      <c r="W1458" s="119">
        <v>0</v>
      </c>
      <c r="X1458" s="119">
        <v>0</v>
      </c>
      <c r="Y1458" s="119">
        <v>0</v>
      </c>
      <c r="Z1458" s="122">
        <v>0</v>
      </c>
      <c r="AA1458" s="12"/>
    </row>
    <row r="1459" ht="12.75" customHeight="1">
      <c r="A1459" t="s" s="117">
        <v>2845</v>
      </c>
      <c r="B1459" t="s" s="123">
        <v>2846</v>
      </c>
      <c r="C1459" t="s" s="123">
        <v>250</v>
      </c>
      <c r="D1459" t="s" s="123">
        <v>251</v>
      </c>
      <c r="E1459" s="124">
        <v>1.15459176646121</v>
      </c>
      <c r="F1459" s="124">
        <v>0</v>
      </c>
      <c r="G1459" s="124">
        <v>1.15459176646121</v>
      </c>
      <c r="H1459" s="124">
        <v>11.5927513655238</v>
      </c>
      <c r="I1459" s="125">
        <v>100</v>
      </c>
      <c r="J1459" s="121">
        <v>0.606756104485209</v>
      </c>
      <c r="K1459" s="124">
        <v>0.606756104485209</v>
      </c>
      <c r="L1459" s="121">
        <v>0.547835661975998</v>
      </c>
      <c r="M1459" s="124">
        <v>0.5159092592150401</v>
      </c>
      <c r="N1459" s="124">
        <v>0.0319264027609584</v>
      </c>
      <c r="O1459" s="121">
        <v>0</v>
      </c>
      <c r="P1459" s="124">
        <v>0</v>
      </c>
      <c r="Q1459" s="124">
        <v>0</v>
      </c>
      <c r="R1459" s="124">
        <v>0</v>
      </c>
      <c r="S1459" s="124">
        <v>0</v>
      </c>
      <c r="T1459" s="124">
        <v>0</v>
      </c>
      <c r="U1459" s="121">
        <v>0</v>
      </c>
      <c r="V1459" s="124">
        <v>0</v>
      </c>
      <c r="W1459" s="124">
        <v>0</v>
      </c>
      <c r="X1459" s="124">
        <v>0</v>
      </c>
      <c r="Y1459" s="124">
        <v>0</v>
      </c>
      <c r="Z1459" s="126">
        <v>0</v>
      </c>
      <c r="AA1459" s="12"/>
    </row>
    <row r="1460" ht="12.75" customHeight="1">
      <c r="A1460" t="s" s="117">
        <v>2847</v>
      </c>
      <c r="B1460" t="s" s="118">
        <v>2848</v>
      </c>
      <c r="C1460" t="s" s="118">
        <v>250</v>
      </c>
      <c r="D1460" t="s" s="118">
        <v>251</v>
      </c>
      <c r="E1460" s="119">
        <v>1.15459176646121</v>
      </c>
      <c r="F1460" s="119">
        <v>0</v>
      </c>
      <c r="G1460" s="119">
        <v>1.15459176646121</v>
      </c>
      <c r="H1460" s="119">
        <v>11.5927513655238</v>
      </c>
      <c r="I1460" s="120">
        <v>100</v>
      </c>
      <c r="J1460" s="121">
        <v>0.606756104485209</v>
      </c>
      <c r="K1460" s="119">
        <v>0.606756104485209</v>
      </c>
      <c r="L1460" s="121">
        <v>0.547835661975998</v>
      </c>
      <c r="M1460" s="119">
        <v>0.5159092592150401</v>
      </c>
      <c r="N1460" s="119">
        <v>0.0319264027609584</v>
      </c>
      <c r="O1460" s="121">
        <v>0</v>
      </c>
      <c r="P1460" s="119">
        <v>0</v>
      </c>
      <c r="Q1460" s="119">
        <v>0</v>
      </c>
      <c r="R1460" s="119">
        <v>0</v>
      </c>
      <c r="S1460" s="119">
        <v>0</v>
      </c>
      <c r="T1460" s="119">
        <v>0</v>
      </c>
      <c r="U1460" s="121">
        <v>0</v>
      </c>
      <c r="V1460" s="119">
        <v>0</v>
      </c>
      <c r="W1460" s="119">
        <v>0</v>
      </c>
      <c r="X1460" s="119">
        <v>0</v>
      </c>
      <c r="Y1460" s="119">
        <v>0</v>
      </c>
      <c r="Z1460" s="122">
        <v>0</v>
      </c>
      <c r="AA1460" s="12"/>
    </row>
    <row r="1461" ht="12.75" customHeight="1">
      <c r="A1461" t="s" s="117">
        <v>514</v>
      </c>
      <c r="B1461" t="s" s="123">
        <v>2849</v>
      </c>
      <c r="C1461" t="s" s="123">
        <v>250</v>
      </c>
      <c r="D1461" t="s" s="123">
        <v>251</v>
      </c>
      <c r="E1461" s="124">
        <v>1.42777627381266</v>
      </c>
      <c r="F1461" s="124">
        <v>0</v>
      </c>
      <c r="G1461" s="124">
        <v>1.42777627381266</v>
      </c>
      <c r="H1461" s="124">
        <v>14.4698627437325</v>
      </c>
      <c r="I1461" s="125">
        <v>100</v>
      </c>
      <c r="J1461" s="121">
        <v>0.742981696342661</v>
      </c>
      <c r="K1461" s="124">
        <v>0.742981696342661</v>
      </c>
      <c r="L1461" s="121">
        <v>0.6847945774699979</v>
      </c>
      <c r="M1461" s="124">
        <v>0.6448865740188</v>
      </c>
      <c r="N1461" s="124">
        <v>0.039908003451198</v>
      </c>
      <c r="O1461" s="121">
        <v>0</v>
      </c>
      <c r="P1461" s="124">
        <v>0</v>
      </c>
      <c r="Q1461" s="124">
        <v>0</v>
      </c>
      <c r="R1461" s="124">
        <v>0</v>
      </c>
      <c r="S1461" s="124">
        <v>0</v>
      </c>
      <c r="T1461" s="124">
        <v>0</v>
      </c>
      <c r="U1461" s="121">
        <v>0</v>
      </c>
      <c r="V1461" s="124">
        <v>0</v>
      </c>
      <c r="W1461" s="124">
        <v>0</v>
      </c>
      <c r="X1461" s="124">
        <v>0</v>
      </c>
      <c r="Y1461" s="124">
        <v>0</v>
      </c>
      <c r="Z1461" s="126">
        <v>0</v>
      </c>
      <c r="AA1461" s="12"/>
    </row>
    <row r="1462" ht="12.75" customHeight="1">
      <c r="A1462" t="s" s="117">
        <v>2850</v>
      </c>
      <c r="B1462" t="s" s="118">
        <v>2851</v>
      </c>
      <c r="C1462" t="s" s="118">
        <v>243</v>
      </c>
      <c r="D1462" t="s" s="118">
        <v>251</v>
      </c>
      <c r="E1462" s="119">
        <v>0.0942972916956</v>
      </c>
      <c r="F1462" s="119">
        <v>0</v>
      </c>
      <c r="G1462" s="119">
        <v>0.0942972916956</v>
      </c>
      <c r="H1462" s="119">
        <v>0.722635533901091</v>
      </c>
      <c r="I1462" s="120">
        <v>25</v>
      </c>
      <c r="J1462" s="121">
        <v>0.08545238294316811</v>
      </c>
      <c r="K1462" s="119">
        <v>0.08545238294316811</v>
      </c>
      <c r="L1462" s="121">
        <v>0.007873713136356609</v>
      </c>
      <c r="M1462" s="119">
        <v>0.000974217053990079</v>
      </c>
      <c r="N1462" s="119">
        <v>0.00689949608236653</v>
      </c>
      <c r="O1462" s="121">
        <v>0</v>
      </c>
      <c r="P1462" s="119">
        <v>0</v>
      </c>
      <c r="Q1462" s="119">
        <v>0</v>
      </c>
      <c r="R1462" s="119">
        <v>0</v>
      </c>
      <c r="S1462" s="119">
        <v>0</v>
      </c>
      <c r="T1462" s="119">
        <v>0</v>
      </c>
      <c r="U1462" s="121">
        <v>0.000971195616075255</v>
      </c>
      <c r="V1462" s="119">
        <v>0</v>
      </c>
      <c r="W1462" s="119">
        <v>0.000460764091664202</v>
      </c>
      <c r="X1462" s="119">
        <v>0</v>
      </c>
      <c r="Y1462" s="119">
        <v>0.00186672672126576</v>
      </c>
      <c r="Z1462" s="122">
        <v>-0.00135629519685471</v>
      </c>
      <c r="AA1462" s="12"/>
    </row>
    <row r="1463" ht="12.75" customHeight="1">
      <c r="A1463" t="s" s="117">
        <v>2852</v>
      </c>
      <c r="B1463" t="s" s="123">
        <v>2853</v>
      </c>
      <c r="C1463" t="s" s="123">
        <v>719</v>
      </c>
      <c r="D1463" t="s" s="123">
        <v>251</v>
      </c>
      <c r="E1463" s="124">
        <v>5.537100821520</v>
      </c>
      <c r="F1463" s="124">
        <v>0</v>
      </c>
      <c r="G1463" s="124">
        <v>5.537100821520</v>
      </c>
      <c r="H1463" s="124">
        <v>59.52</v>
      </c>
      <c r="I1463" s="125">
        <v>16</v>
      </c>
      <c r="J1463" s="121">
        <v>0.468062176</v>
      </c>
      <c r="K1463" s="124">
        <v>0.468062176</v>
      </c>
      <c r="L1463" s="121">
        <v>5.0696649428</v>
      </c>
      <c r="M1463" s="124">
        <v>0.0144954348</v>
      </c>
      <c r="N1463" s="124">
        <v>5.055169508</v>
      </c>
      <c r="O1463" s="121">
        <v>0.11818746</v>
      </c>
      <c r="P1463" s="124">
        <v>0.11818746</v>
      </c>
      <c r="Q1463" s="124">
        <v>0</v>
      </c>
      <c r="R1463" s="124">
        <v>0</v>
      </c>
      <c r="S1463" s="124">
        <v>0</v>
      </c>
      <c r="T1463" s="124">
        <v>0</v>
      </c>
      <c r="U1463" s="121">
        <v>-0.118813757280</v>
      </c>
      <c r="V1463" s="124">
        <v>0.1354264856</v>
      </c>
      <c r="W1463" s="124">
        <v>0</v>
      </c>
      <c r="X1463" s="124">
        <v>0</v>
      </c>
      <c r="Y1463" s="124">
        <v>0</v>
      </c>
      <c r="Z1463" s="126">
        <v>-0.254240242880</v>
      </c>
      <c r="AA1463" s="12"/>
    </row>
    <row r="1464" ht="12.75" customHeight="1">
      <c r="A1464" t="s" s="117">
        <v>2854</v>
      </c>
      <c r="B1464" t="s" s="118">
        <v>2855</v>
      </c>
      <c r="C1464" t="s" s="118">
        <v>243</v>
      </c>
      <c r="D1464" t="s" s="118">
        <v>251</v>
      </c>
      <c r="E1464" s="119">
        <v>5.34049570347488</v>
      </c>
      <c r="F1464" s="119">
        <v>0</v>
      </c>
      <c r="G1464" s="119">
        <v>5.34049570347488</v>
      </c>
      <c r="H1464" s="119">
        <v>36.5698194655101</v>
      </c>
      <c r="I1464" s="120">
        <v>10</v>
      </c>
      <c r="J1464" s="121">
        <v>1.76496028300745</v>
      </c>
      <c r="K1464" s="119">
        <v>1.76496028300745</v>
      </c>
      <c r="L1464" s="121">
        <v>0.146651135723043</v>
      </c>
      <c r="M1464" s="119">
        <v>0.0371753733791639</v>
      </c>
      <c r="N1464" s="119">
        <v>0.109475762343879</v>
      </c>
      <c r="O1464" s="121">
        <v>0.523776712835463</v>
      </c>
      <c r="P1464" s="119">
        <v>0.523776712835463</v>
      </c>
      <c r="Q1464" s="119">
        <v>0</v>
      </c>
      <c r="R1464" s="119">
        <v>0</v>
      </c>
      <c r="S1464" s="119">
        <v>0</v>
      </c>
      <c r="T1464" s="119">
        <v>0</v>
      </c>
      <c r="U1464" s="121">
        <v>2.90510757190892</v>
      </c>
      <c r="V1464" s="119">
        <v>2.66794128597279</v>
      </c>
      <c r="W1464" s="119">
        <v>0.0188712145918914</v>
      </c>
      <c r="X1464" s="119">
        <v>0.36325125330384</v>
      </c>
      <c r="Y1464" s="119">
        <v>0.0001094442168</v>
      </c>
      <c r="Z1464" s="122">
        <v>-0.145065626176397</v>
      </c>
      <c r="AA1464" s="12"/>
    </row>
    <row r="1465" ht="12.75" customHeight="1">
      <c r="A1465" t="s" s="117">
        <v>2856</v>
      </c>
      <c r="B1465" t="s" s="123">
        <v>2857</v>
      </c>
      <c r="C1465" t="s" s="123">
        <v>243</v>
      </c>
      <c r="D1465" t="s" s="123">
        <v>251</v>
      </c>
      <c r="E1465" s="124">
        <v>6.85559058344474</v>
      </c>
      <c r="F1465" s="124">
        <v>0</v>
      </c>
      <c r="G1465" s="124">
        <v>6.85559058344474</v>
      </c>
      <c r="H1465" s="124">
        <v>48.5317253845358</v>
      </c>
      <c r="I1465" s="125">
        <v>10</v>
      </c>
      <c r="J1465" s="121">
        <v>2.84651542265315</v>
      </c>
      <c r="K1465" s="124">
        <v>2.84651542265315</v>
      </c>
      <c r="L1465" s="121">
        <v>0.227676726579529</v>
      </c>
      <c r="M1465" s="124">
        <v>0.0436608291816394</v>
      </c>
      <c r="N1465" s="124">
        <v>0.184015897397889</v>
      </c>
      <c r="O1465" s="121">
        <v>0.612293673554457</v>
      </c>
      <c r="P1465" s="124">
        <v>0.612293673554457</v>
      </c>
      <c r="Q1465" s="124">
        <v>0</v>
      </c>
      <c r="R1465" s="124">
        <v>0</v>
      </c>
      <c r="S1465" s="124">
        <v>0</v>
      </c>
      <c r="T1465" s="124">
        <v>0</v>
      </c>
      <c r="U1465" s="121">
        <v>3.1691047606576</v>
      </c>
      <c r="V1465" s="124">
        <v>2.66794128597279</v>
      </c>
      <c r="W1465" s="124">
        <v>0.0261293740503118</v>
      </c>
      <c r="X1465" s="124">
        <v>0.75683505408384</v>
      </c>
      <c r="Y1465" s="124">
        <v>0.0001094442168</v>
      </c>
      <c r="Z1465" s="126">
        <v>-0.281910397666137</v>
      </c>
      <c r="AA1465" s="12"/>
    </row>
    <row r="1466" ht="12.75" customHeight="1">
      <c r="A1466" t="s" s="117">
        <v>2858</v>
      </c>
      <c r="B1466" t="s" s="118">
        <v>2859</v>
      </c>
      <c r="C1466" t="s" s="118">
        <v>243</v>
      </c>
      <c r="D1466" t="s" s="118">
        <v>251</v>
      </c>
      <c r="E1466" s="119">
        <v>4.9399193717383</v>
      </c>
      <c r="F1466" s="119">
        <v>0</v>
      </c>
      <c r="G1466" s="119">
        <v>4.9399193717383</v>
      </c>
      <c r="H1466" s="119">
        <v>34.7984492752825</v>
      </c>
      <c r="I1466" s="120">
        <v>10</v>
      </c>
      <c r="J1466" s="121">
        <v>1.53670570243412</v>
      </c>
      <c r="K1466" s="119">
        <v>1.53670570243412</v>
      </c>
      <c r="L1466" s="121">
        <v>0.124068319233443</v>
      </c>
      <c r="M1466" s="119">
        <v>0.0267720114887594</v>
      </c>
      <c r="N1466" s="119">
        <v>0.0972963077446836</v>
      </c>
      <c r="O1466" s="121">
        <v>0.376228642786473</v>
      </c>
      <c r="P1466" s="119">
        <v>0.376228642786473</v>
      </c>
      <c r="Q1466" s="119">
        <v>0</v>
      </c>
      <c r="R1466" s="119">
        <v>0</v>
      </c>
      <c r="S1466" s="119">
        <v>0</v>
      </c>
      <c r="T1466" s="119">
        <v>0</v>
      </c>
      <c r="U1466" s="121">
        <v>2.90291670728426</v>
      </c>
      <c r="V1466" s="119">
        <v>2.66794128597279</v>
      </c>
      <c r="W1466" s="119">
        <v>0.0147985806735558</v>
      </c>
      <c r="X1466" s="119">
        <v>0.36242921910756</v>
      </c>
      <c r="Y1466" s="119">
        <v>7.296281120000001e-05</v>
      </c>
      <c r="Z1466" s="122">
        <v>-0.142325341280843</v>
      </c>
      <c r="AA1466" s="12"/>
    </row>
    <row r="1467" ht="12.75" customHeight="1">
      <c r="A1467" t="s" s="117">
        <v>2860</v>
      </c>
      <c r="B1467" t="s" s="123">
        <v>2861</v>
      </c>
      <c r="C1467" t="s" s="123">
        <v>243</v>
      </c>
      <c r="D1467" t="s" s="123">
        <v>251</v>
      </c>
      <c r="E1467" s="124">
        <v>6.45502167752715</v>
      </c>
      <c r="F1467" s="124">
        <v>0</v>
      </c>
      <c r="G1467" s="124">
        <v>6.45502167752715</v>
      </c>
      <c r="H1467" s="124">
        <v>46.7603551943082</v>
      </c>
      <c r="I1467" s="125">
        <v>10</v>
      </c>
      <c r="J1467" s="121">
        <v>2.61826084207982</v>
      </c>
      <c r="K1467" s="124">
        <v>2.61826084207982</v>
      </c>
      <c r="L1467" s="121">
        <v>0.205093910089928</v>
      </c>
      <c r="M1467" s="124">
        <v>0.0332574672912382</v>
      </c>
      <c r="N1467" s="124">
        <v>0.17183644279869</v>
      </c>
      <c r="O1467" s="121">
        <v>0.464753029324467</v>
      </c>
      <c r="P1467" s="124">
        <v>0.464753029324467</v>
      </c>
      <c r="Q1467" s="124">
        <v>0</v>
      </c>
      <c r="R1467" s="124">
        <v>0</v>
      </c>
      <c r="S1467" s="124">
        <v>0</v>
      </c>
      <c r="T1467" s="124">
        <v>0</v>
      </c>
      <c r="U1467" s="121">
        <v>3.16691389603294</v>
      </c>
      <c r="V1467" s="124">
        <v>2.66794128597279</v>
      </c>
      <c r="W1467" s="124">
        <v>0.0220567401319757</v>
      </c>
      <c r="X1467" s="124">
        <v>0.75601301988756</v>
      </c>
      <c r="Y1467" s="124">
        <v>7.296281120000001e-05</v>
      </c>
      <c r="Z1467" s="126">
        <v>-0.279170112770586</v>
      </c>
      <c r="AA1467" s="12"/>
    </row>
    <row r="1468" ht="12.75" customHeight="1">
      <c r="A1468" t="s" s="117">
        <v>2862</v>
      </c>
      <c r="B1468" t="s" s="118">
        <v>2863</v>
      </c>
      <c r="C1468" t="s" s="118">
        <v>243</v>
      </c>
      <c r="D1468" t="s" s="118">
        <v>244</v>
      </c>
      <c r="E1468" s="119">
        <v>2.13334387173257</v>
      </c>
      <c r="F1468" s="119">
        <v>0</v>
      </c>
      <c r="G1468" s="119">
        <v>2.13334387173257</v>
      </c>
      <c r="H1468" s="119">
        <v>19.0781807856664</v>
      </c>
      <c r="I1468" s="120">
        <v>30</v>
      </c>
      <c r="J1468" s="121">
        <v>2.82513285128775</v>
      </c>
      <c r="K1468" s="119">
        <v>2.82513285128775</v>
      </c>
      <c r="L1468" s="121">
        <v>0.275787952422708</v>
      </c>
      <c r="M1468" s="119">
        <v>0.179061389535661</v>
      </c>
      <c r="N1468" s="119">
        <v>0.0967265628870473</v>
      </c>
      <c r="O1468" s="121">
        <v>0</v>
      </c>
      <c r="P1468" s="119">
        <v>0</v>
      </c>
      <c r="Q1468" s="119">
        <v>0</v>
      </c>
      <c r="R1468" s="119">
        <v>0</v>
      </c>
      <c r="S1468" s="119">
        <v>0</v>
      </c>
      <c r="T1468" s="119">
        <v>0</v>
      </c>
      <c r="U1468" s="121">
        <v>-0.967576931977892</v>
      </c>
      <c r="V1468" s="119">
        <v>0</v>
      </c>
      <c r="W1468" s="119">
        <v>0.147434443572937</v>
      </c>
      <c r="X1468" s="119">
        <v>0.26835063444448</v>
      </c>
      <c r="Y1468" s="119">
        <v>0.0351601802691283</v>
      </c>
      <c r="Z1468" s="122">
        <v>-1.41852219026444</v>
      </c>
      <c r="AA1468" s="12"/>
    </row>
    <row r="1469" ht="12.75" customHeight="1">
      <c r="A1469" t="s" s="117">
        <v>2864</v>
      </c>
      <c r="B1469" t="s" s="123">
        <v>2865</v>
      </c>
      <c r="C1469" t="s" s="123">
        <v>243</v>
      </c>
      <c r="D1469" t="s" s="123">
        <v>244</v>
      </c>
      <c r="E1469" s="124">
        <v>1.85900812277737</v>
      </c>
      <c r="F1469" s="124">
        <v>0</v>
      </c>
      <c r="G1469" s="124">
        <v>1.85900812277737</v>
      </c>
      <c r="H1469" s="124">
        <v>16.6737743021601</v>
      </c>
      <c r="I1469" s="125">
        <v>30</v>
      </c>
      <c r="J1469" s="121">
        <v>2.43497101247855</v>
      </c>
      <c r="K1469" s="124">
        <v>2.43497101247855</v>
      </c>
      <c r="L1469" s="121">
        <v>0.239458723041736</v>
      </c>
      <c r="M1469" s="124">
        <v>0.150722521774743</v>
      </c>
      <c r="N1469" s="124">
        <v>0.08873620126699309</v>
      </c>
      <c r="O1469" s="121">
        <v>0</v>
      </c>
      <c r="P1469" s="124">
        <v>0</v>
      </c>
      <c r="Q1469" s="124">
        <v>0</v>
      </c>
      <c r="R1469" s="124">
        <v>0</v>
      </c>
      <c r="S1469" s="124">
        <v>0</v>
      </c>
      <c r="T1469" s="124">
        <v>0</v>
      </c>
      <c r="U1469" s="121">
        <v>-0.815421612742917</v>
      </c>
      <c r="V1469" s="124">
        <v>0</v>
      </c>
      <c r="W1469" s="124">
        <v>0.122996282319741</v>
      </c>
      <c r="X1469" s="124">
        <v>0.22435657972763</v>
      </c>
      <c r="Y1469" s="124">
        <v>0.0293208647943079</v>
      </c>
      <c r="Z1469" s="126">
        <v>-1.1920953395846</v>
      </c>
      <c r="AA1469" s="12"/>
    </row>
    <row r="1470" ht="12.75" customHeight="1">
      <c r="A1470" t="s" s="117">
        <v>2866</v>
      </c>
      <c r="B1470" t="s" s="118">
        <v>2867</v>
      </c>
      <c r="C1470" t="s" s="118">
        <v>243</v>
      </c>
      <c r="D1470" t="s" s="118">
        <v>244</v>
      </c>
      <c r="E1470" s="119">
        <v>4.50174041223469</v>
      </c>
      <c r="F1470" s="119">
        <v>0</v>
      </c>
      <c r="G1470" s="119">
        <v>4.50174041223469</v>
      </c>
      <c r="H1470" s="119">
        <v>29.5996922932443</v>
      </c>
      <c r="I1470" s="120">
        <v>30</v>
      </c>
      <c r="J1470" s="121">
        <v>5.15760621488872</v>
      </c>
      <c r="K1470" s="119">
        <v>5.15760621488872</v>
      </c>
      <c r="L1470" s="121">
        <v>0.352336911774555</v>
      </c>
      <c r="M1470" s="119">
        <v>0.186627925377737</v>
      </c>
      <c r="N1470" s="119">
        <v>0.165708986396818</v>
      </c>
      <c r="O1470" s="121">
        <v>0</v>
      </c>
      <c r="P1470" s="119">
        <v>0</v>
      </c>
      <c r="Q1470" s="119">
        <v>0</v>
      </c>
      <c r="R1470" s="119">
        <v>0</v>
      </c>
      <c r="S1470" s="119">
        <v>0</v>
      </c>
      <c r="T1470" s="119">
        <v>0</v>
      </c>
      <c r="U1470" s="121">
        <v>-1.00820271442858</v>
      </c>
      <c r="V1470" s="119">
        <v>0</v>
      </c>
      <c r="W1470" s="119">
        <v>0.153959482773401</v>
      </c>
      <c r="X1470" s="119">
        <v>0.280097137327436</v>
      </c>
      <c r="Y1470" s="119">
        <v>0.0367192894828829</v>
      </c>
      <c r="Z1470" s="122">
        <v>-1.4789786240123</v>
      </c>
      <c r="AA1470" s="12"/>
    </row>
    <row r="1471" ht="12.75" customHeight="1">
      <c r="A1471" t="s" s="117">
        <v>2868</v>
      </c>
      <c r="B1471" t="s" s="123">
        <v>2869</v>
      </c>
      <c r="C1471" t="s" s="123">
        <v>243</v>
      </c>
      <c r="D1471" t="s" s="123">
        <v>244</v>
      </c>
      <c r="E1471" s="124">
        <v>3.80573811429105</v>
      </c>
      <c r="F1471" s="124">
        <v>0</v>
      </c>
      <c r="G1471" s="124">
        <v>3.80573811429105</v>
      </c>
      <c r="H1471" s="124">
        <v>25.3220482113577</v>
      </c>
      <c r="I1471" s="125">
        <v>30</v>
      </c>
      <c r="J1471" s="121">
        <v>4.35217354747555</v>
      </c>
      <c r="K1471" s="124">
        <v>4.35217354747555</v>
      </c>
      <c r="L1471" s="121">
        <v>0.302378995234756</v>
      </c>
      <c r="M1471" s="124">
        <v>0.15694192042853</v>
      </c>
      <c r="N1471" s="124">
        <v>0.145437074806226</v>
      </c>
      <c r="O1471" s="121">
        <v>0</v>
      </c>
      <c r="P1471" s="124">
        <v>0</v>
      </c>
      <c r="Q1471" s="124">
        <v>0</v>
      </c>
      <c r="R1471" s="124">
        <v>0</v>
      </c>
      <c r="S1471" s="124">
        <v>0</v>
      </c>
      <c r="T1471" s="124">
        <v>0</v>
      </c>
      <c r="U1471" s="121">
        <v>-0.848814428419259</v>
      </c>
      <c r="V1471" s="124">
        <v>0</v>
      </c>
      <c r="W1471" s="124">
        <v>0.128359611175411</v>
      </c>
      <c r="X1471" s="124">
        <v>0.234011748981003</v>
      </c>
      <c r="Y1471" s="124">
        <v>0.030602392027842</v>
      </c>
      <c r="Z1471" s="126">
        <v>-1.24178818060351</v>
      </c>
      <c r="AA1471" s="12"/>
    </row>
    <row r="1472" ht="12.75" customHeight="1">
      <c r="A1472" t="s" s="117">
        <v>2870</v>
      </c>
      <c r="B1472" t="s" s="118">
        <v>2871</v>
      </c>
      <c r="C1472" t="s" s="118">
        <v>243</v>
      </c>
      <c r="D1472" t="s" s="118">
        <v>244</v>
      </c>
      <c r="E1472" s="119">
        <v>2.31056292123186</v>
      </c>
      <c r="F1472" s="119">
        <v>0</v>
      </c>
      <c r="G1472" s="119">
        <v>2.31056292123186</v>
      </c>
      <c r="H1472" s="119">
        <v>20.3499151586813</v>
      </c>
      <c r="I1472" s="120">
        <v>30</v>
      </c>
      <c r="J1472" s="121">
        <v>3.07027980995726</v>
      </c>
      <c r="K1472" s="119">
        <v>3.07027980995726</v>
      </c>
      <c r="L1472" s="121">
        <v>0.297678283960989</v>
      </c>
      <c r="M1472" s="119">
        <v>0.195790001185612</v>
      </c>
      <c r="N1472" s="119">
        <v>0.101888282775376</v>
      </c>
      <c r="O1472" s="121">
        <v>0</v>
      </c>
      <c r="P1472" s="119">
        <v>0</v>
      </c>
      <c r="Q1472" s="119">
        <v>0</v>
      </c>
      <c r="R1472" s="119">
        <v>0</v>
      </c>
      <c r="S1472" s="119">
        <v>0</v>
      </c>
      <c r="T1472" s="119">
        <v>0</v>
      </c>
      <c r="U1472" s="121">
        <v>-1.05739517268639</v>
      </c>
      <c r="V1472" s="119">
        <v>0</v>
      </c>
      <c r="W1472" s="119">
        <v>0.161860443669081</v>
      </c>
      <c r="X1472" s="119">
        <v>0.294320601292623</v>
      </c>
      <c r="Y1472" s="119">
        <v>0.0386071648735923</v>
      </c>
      <c r="Z1472" s="122">
        <v>-1.55218338252168</v>
      </c>
      <c r="AA1472" s="12"/>
    </row>
    <row r="1473" ht="12.75" customHeight="1">
      <c r="A1473" t="s" s="117">
        <v>2872</v>
      </c>
      <c r="B1473" t="s" s="123">
        <v>2873</v>
      </c>
      <c r="C1473" t="s" s="123">
        <v>243</v>
      </c>
      <c r="D1473" t="s" s="123">
        <v>244</v>
      </c>
      <c r="E1473" s="124">
        <v>2.03622717227667</v>
      </c>
      <c r="F1473" s="124">
        <v>0</v>
      </c>
      <c r="G1473" s="124">
        <v>2.03622717227667</v>
      </c>
      <c r="H1473" s="124">
        <v>17.945508675175</v>
      </c>
      <c r="I1473" s="125">
        <v>30</v>
      </c>
      <c r="J1473" s="121">
        <v>2.68011797114806</v>
      </c>
      <c r="K1473" s="124">
        <v>2.68011797114806</v>
      </c>
      <c r="L1473" s="121">
        <v>0.261349054580017</v>
      </c>
      <c r="M1473" s="124">
        <v>0.167451133424694</v>
      </c>
      <c r="N1473" s="124">
        <v>0.0938979211553221</v>
      </c>
      <c r="O1473" s="121">
        <v>0</v>
      </c>
      <c r="P1473" s="124">
        <v>0</v>
      </c>
      <c r="Q1473" s="124">
        <v>0</v>
      </c>
      <c r="R1473" s="124">
        <v>0</v>
      </c>
      <c r="S1473" s="124">
        <v>0</v>
      </c>
      <c r="T1473" s="124">
        <v>0</v>
      </c>
      <c r="U1473" s="121">
        <v>-0.905239853451411</v>
      </c>
      <c r="V1473" s="124">
        <v>0</v>
      </c>
      <c r="W1473" s="124">
        <v>0.137422282415885</v>
      </c>
      <c r="X1473" s="124">
        <v>0.250326546575772</v>
      </c>
      <c r="Y1473" s="124">
        <v>0.0327678493987718</v>
      </c>
      <c r="Z1473" s="126">
        <v>-1.32575653184184</v>
      </c>
      <c r="AA1473" s="12"/>
    </row>
    <row r="1474" ht="12.75" customHeight="1">
      <c r="A1474" t="s" s="117">
        <v>2874</v>
      </c>
      <c r="B1474" t="s" s="118">
        <v>2875</v>
      </c>
      <c r="C1474" t="s" s="118">
        <v>243</v>
      </c>
      <c r="D1474" t="s" s="118">
        <v>244</v>
      </c>
      <c r="E1474" s="119">
        <v>5.09755199275239</v>
      </c>
      <c r="F1474" s="119">
        <v>0</v>
      </c>
      <c r="G1474" s="119">
        <v>5.09755199275239</v>
      </c>
      <c r="H1474" s="119">
        <v>32.731008056782</v>
      </c>
      <c r="I1474" s="120">
        <v>30</v>
      </c>
      <c r="J1474" s="121">
        <v>5.81499661003772</v>
      </c>
      <c r="K1474" s="119">
        <v>5.81499661003772</v>
      </c>
      <c r="L1474" s="121">
        <v>0.387756575117686</v>
      </c>
      <c r="M1474" s="119">
        <v>0.204693853365984</v>
      </c>
      <c r="N1474" s="119">
        <v>0.183062721751702</v>
      </c>
      <c r="O1474" s="121">
        <v>0</v>
      </c>
      <c r="P1474" s="119">
        <v>0</v>
      </c>
      <c r="Q1474" s="119">
        <v>0</v>
      </c>
      <c r="R1474" s="119">
        <v>0</v>
      </c>
      <c r="S1474" s="119">
        <v>0</v>
      </c>
      <c r="T1474" s="119">
        <v>0</v>
      </c>
      <c r="U1474" s="121">
        <v>-1.10520119240302</v>
      </c>
      <c r="V1474" s="119">
        <v>0</v>
      </c>
      <c r="W1474" s="119">
        <v>0.1695387241563</v>
      </c>
      <c r="X1474" s="119">
        <v>0.308143191641636</v>
      </c>
      <c r="Y1474" s="119">
        <v>0.0404418324496223</v>
      </c>
      <c r="Z1474" s="122">
        <v>-1.62332494065058</v>
      </c>
      <c r="AA1474" s="12"/>
    </row>
    <row r="1475" ht="12.75" customHeight="1">
      <c r="A1475" t="s" s="117">
        <v>2876</v>
      </c>
      <c r="B1475" t="s" s="123">
        <v>2877</v>
      </c>
      <c r="C1475" t="s" s="123">
        <v>243</v>
      </c>
      <c r="D1475" t="s" s="123">
        <v>244</v>
      </c>
      <c r="E1475" s="124">
        <v>4.40154969480875</v>
      </c>
      <c r="F1475" s="124">
        <v>0</v>
      </c>
      <c r="G1475" s="124">
        <v>4.40154969480875</v>
      </c>
      <c r="H1475" s="124">
        <v>28.4533639748954</v>
      </c>
      <c r="I1475" s="125">
        <v>30</v>
      </c>
      <c r="J1475" s="121">
        <v>5.00956394262456</v>
      </c>
      <c r="K1475" s="124">
        <v>5.00956394262456</v>
      </c>
      <c r="L1475" s="121">
        <v>0.337798658577888</v>
      </c>
      <c r="M1475" s="124">
        <v>0.175007848416777</v>
      </c>
      <c r="N1475" s="124">
        <v>0.162790810161111</v>
      </c>
      <c r="O1475" s="121">
        <v>0</v>
      </c>
      <c r="P1475" s="124">
        <v>0</v>
      </c>
      <c r="Q1475" s="124">
        <v>0</v>
      </c>
      <c r="R1475" s="124">
        <v>0</v>
      </c>
      <c r="S1475" s="124">
        <v>0</v>
      </c>
      <c r="T1475" s="124">
        <v>0</v>
      </c>
      <c r="U1475" s="121">
        <v>-0.945812906393694</v>
      </c>
      <c r="V1475" s="124">
        <v>0</v>
      </c>
      <c r="W1475" s="124">
        <v>0.143938852558311</v>
      </c>
      <c r="X1475" s="124">
        <v>0.262057803295203</v>
      </c>
      <c r="Y1475" s="124">
        <v>0.0343249349945814</v>
      </c>
      <c r="Z1475" s="126">
        <v>-1.38613449724179</v>
      </c>
      <c r="AA1475" s="12"/>
    </row>
    <row r="1476" ht="12.75" customHeight="1">
      <c r="A1476" t="s" s="117">
        <v>2878</v>
      </c>
      <c r="B1476" t="s" s="118">
        <v>2879</v>
      </c>
      <c r="C1476" t="s" s="118">
        <v>374</v>
      </c>
      <c r="D1476" t="s" s="118">
        <v>244</v>
      </c>
      <c r="E1476" s="119">
        <v>1.96063341417581</v>
      </c>
      <c r="F1476" s="119">
        <v>0</v>
      </c>
      <c r="G1476" s="119">
        <v>1.96063341417581</v>
      </c>
      <c r="H1476" s="119">
        <v>13.0114757306238</v>
      </c>
      <c r="I1476" s="120">
        <v>30</v>
      </c>
      <c r="J1476" s="121">
        <v>2.53648592569852</v>
      </c>
      <c r="K1476" s="119">
        <v>2.53648592569852</v>
      </c>
      <c r="L1476" s="121">
        <v>0.170676213205613</v>
      </c>
      <c r="M1476" s="119">
        <v>0.106148818326244</v>
      </c>
      <c r="N1476" s="119">
        <v>0.06452739487936859</v>
      </c>
      <c r="O1476" s="121">
        <v>0</v>
      </c>
      <c r="P1476" s="119">
        <v>0</v>
      </c>
      <c r="Q1476" s="119">
        <v>0</v>
      </c>
      <c r="R1476" s="119">
        <v>0</v>
      </c>
      <c r="S1476" s="119">
        <v>0</v>
      </c>
      <c r="T1476" s="119">
        <v>0</v>
      </c>
      <c r="U1476" s="121">
        <v>-0.746528724728319</v>
      </c>
      <c r="V1476" s="119">
        <v>0</v>
      </c>
      <c r="W1476" s="119">
        <v>0.0779444791425191</v>
      </c>
      <c r="X1476" s="119">
        <v>0.125813797111146</v>
      </c>
      <c r="Y1476" s="119">
        <v>0.0172761259673959</v>
      </c>
      <c r="Z1476" s="122">
        <v>-0.96756312694938</v>
      </c>
      <c r="AA1476" s="12"/>
    </row>
    <row r="1477" ht="12.75" customHeight="1">
      <c r="A1477" t="s" s="127">
        <v>2880</v>
      </c>
      <c r="B1477" t="s" s="128">
        <v>2881</v>
      </c>
      <c r="C1477" t="s" s="128">
        <v>374</v>
      </c>
      <c r="D1477" t="s" s="128">
        <v>244</v>
      </c>
      <c r="E1477" s="129">
        <v>3.67644232052022</v>
      </c>
      <c r="F1477" s="129">
        <v>0</v>
      </c>
      <c r="G1477" s="129">
        <v>3.67644232052022</v>
      </c>
      <c r="H1477" s="129">
        <v>20.7282001278461</v>
      </c>
      <c r="I1477" s="130">
        <v>30</v>
      </c>
      <c r="J1477" s="131">
        <v>4.19893119173883</v>
      </c>
      <c r="K1477" s="129">
        <v>4.19893119173883</v>
      </c>
      <c r="L1477" s="131">
        <v>0.26131996718752</v>
      </c>
      <c r="M1477" s="129">
        <v>0.115087386291751</v>
      </c>
      <c r="N1477" s="129">
        <v>0.146232580895769</v>
      </c>
      <c r="O1477" s="131">
        <v>0</v>
      </c>
      <c r="P1477" s="129">
        <v>0</v>
      </c>
      <c r="Q1477" s="129">
        <v>0</v>
      </c>
      <c r="R1477" s="129">
        <v>0</v>
      </c>
      <c r="S1477" s="129">
        <v>0</v>
      </c>
      <c r="T1477" s="129">
        <v>0</v>
      </c>
      <c r="U1477" s="131">
        <v>-0.78380883840613</v>
      </c>
      <c r="V1477" s="129">
        <v>0</v>
      </c>
      <c r="W1477" s="129">
        <v>0.08478272785929999</v>
      </c>
      <c r="X1477" s="129">
        <v>0.136814932344357</v>
      </c>
      <c r="Y1477" s="129">
        <v>0.0187933636562161</v>
      </c>
      <c r="Z1477" s="132">
        <v>-1.024199862266</v>
      </c>
      <c r="AA1477" s="12"/>
    </row>
    <row r="1478" ht="13.55" customHeight="1">
      <c r="A1478" s="57"/>
      <c r="B1478" s="72"/>
      <c r="C1478" s="72"/>
      <c r="D1478" s="72"/>
      <c r="E1478" s="72"/>
      <c r="F1478" s="72"/>
      <c r="G1478" s="72"/>
      <c r="H1478" s="72"/>
      <c r="I1478" s="72"/>
      <c r="J1478" s="72"/>
      <c r="K1478" s="72"/>
      <c r="L1478" s="72"/>
      <c r="M1478" s="72"/>
      <c r="N1478" s="72"/>
      <c r="O1478" s="72"/>
      <c r="P1478" s="72"/>
      <c r="Q1478" s="72"/>
      <c r="R1478" s="72"/>
      <c r="S1478" s="72"/>
      <c r="T1478" s="72"/>
      <c r="U1478" s="72"/>
      <c r="V1478" s="72"/>
      <c r="W1478" s="72"/>
      <c r="X1478" s="72"/>
      <c r="Y1478" s="72"/>
      <c r="Z1478" s="72"/>
      <c r="AA1478" s="74"/>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G11"/>
  <sheetViews>
    <sheetView workbookViewId="0" showGridLines="0" defaultGridColor="1"/>
  </sheetViews>
  <sheetFormatPr defaultColWidth="14.5" defaultRowHeight="15" customHeight="1" outlineLevelRow="0" outlineLevelCol="0"/>
  <cols>
    <col min="1" max="1" width="29" style="133" customWidth="1"/>
    <col min="2" max="2" width="17.5" style="133" customWidth="1"/>
    <col min="3" max="4" width="8.67188" style="133" customWidth="1"/>
    <col min="5" max="5" width="10.6719" style="133" customWidth="1"/>
    <col min="6" max="6" width="11.5" style="133" customWidth="1"/>
    <col min="7" max="7" width="8.67188" style="133" customWidth="1"/>
    <col min="8" max="16384" width="14.5" style="133" customWidth="1"/>
  </cols>
  <sheetData>
    <row r="1" ht="14.25" customHeight="1">
      <c r="A1" s="105"/>
      <c r="B1" s="105"/>
      <c r="C1" s="105"/>
      <c r="D1" s="105"/>
      <c r="E1" s="134"/>
      <c r="F1" s="134"/>
      <c r="G1" s="105"/>
    </row>
    <row r="2" ht="14.25" customHeight="1">
      <c r="A2" s="105"/>
      <c r="B2" s="105"/>
      <c r="C2" s="105"/>
      <c r="D2" s="135"/>
      <c r="E2" t="s" s="136">
        <v>2883</v>
      </c>
      <c r="F2" t="s" s="136">
        <v>46</v>
      </c>
      <c r="G2" s="137"/>
    </row>
    <row r="3" ht="14.25" customHeight="1">
      <c r="A3" t="s" s="102">
        <v>2884</v>
      </c>
      <c r="B3" t="s" s="102">
        <v>2885</v>
      </c>
      <c r="C3" s="105"/>
      <c r="D3" s="135"/>
      <c r="E3" t="s" s="138">
        <f>$A$10</f>
        <v>2886</v>
      </c>
      <c r="F3" s="139">
        <f>$B$10</f>
        <v>10269.1299883101</v>
      </c>
      <c r="G3" s="137"/>
    </row>
    <row r="4" ht="14.25" customHeight="1">
      <c r="A4" t="s" s="140">
        <v>92</v>
      </c>
      <c r="B4" s="141">
        <v>145681.014542684</v>
      </c>
      <c r="C4" s="105"/>
      <c r="D4" s="135"/>
      <c r="E4" t="s" s="142">
        <f>$A$6</f>
        <v>2887</v>
      </c>
      <c r="F4" s="143">
        <f>$B$6</f>
        <v>12082.8345783465</v>
      </c>
      <c r="G4" s="137"/>
    </row>
    <row r="5" ht="14.25" customHeight="1">
      <c r="A5" t="s" s="140">
        <v>87</v>
      </c>
      <c r="B5" s="141">
        <v>26704.0585190127</v>
      </c>
      <c r="C5" s="105"/>
      <c r="D5" s="135"/>
      <c r="E5" t="s" s="138">
        <f>$A$7</f>
        <v>2888</v>
      </c>
      <c r="F5" s="139">
        <f>$B$7</f>
        <v>19989.2433738329</v>
      </c>
      <c r="G5" s="137"/>
    </row>
    <row r="6" ht="14.25" customHeight="1">
      <c r="A6" t="s" s="140">
        <v>107</v>
      </c>
      <c r="B6" s="141">
        <v>12082.8345783465</v>
      </c>
      <c r="C6" s="105"/>
      <c r="D6" s="135"/>
      <c r="E6" t="s" s="142">
        <f>$A$5</f>
        <v>2889</v>
      </c>
      <c r="F6" s="143">
        <f>$B$5</f>
        <v>26704.0585190127</v>
      </c>
      <c r="G6" s="137"/>
    </row>
    <row r="7" ht="14.25" customHeight="1">
      <c r="A7" t="s" s="140">
        <v>73</v>
      </c>
      <c r="B7" s="141">
        <v>19989.2433738329</v>
      </c>
      <c r="C7" s="105"/>
      <c r="D7" s="135"/>
      <c r="E7" t="s" s="138">
        <f>$A$9</f>
        <v>2890</v>
      </c>
      <c r="F7" s="139">
        <f>$B$9</f>
        <v>69533.858086327993</v>
      </c>
      <c r="G7" s="137"/>
    </row>
    <row r="8" ht="14.25" customHeight="1">
      <c r="A8" t="s" s="140">
        <v>48</v>
      </c>
      <c r="B8" s="141">
        <v>485256.090057644</v>
      </c>
      <c r="C8" s="105"/>
      <c r="D8" s="135"/>
      <c r="E8" t="s" s="142">
        <f>$A$4</f>
        <v>2891</v>
      </c>
      <c r="F8" s="143">
        <f>$B$4</f>
        <v>145681.014542684</v>
      </c>
      <c r="G8" s="137"/>
    </row>
    <row r="9" ht="14.25" customHeight="1">
      <c r="A9" t="s" s="140">
        <v>100</v>
      </c>
      <c r="B9" s="141">
        <v>69533.858086327993</v>
      </c>
      <c r="C9" s="105"/>
      <c r="D9" s="135"/>
      <c r="E9" t="s" s="138">
        <f>$A$8</f>
        <v>2892</v>
      </c>
      <c r="F9" s="139">
        <f>$B$8</f>
        <v>485256.090057644</v>
      </c>
      <c r="G9" s="137"/>
    </row>
    <row r="10" ht="14.25" customHeight="1">
      <c r="A10" t="s" s="140">
        <v>84</v>
      </c>
      <c r="B10" s="141">
        <v>10269.1299883101</v>
      </c>
      <c r="C10" s="105"/>
      <c r="D10" s="135"/>
      <c r="E10" t="s" s="142">
        <f>$A$11</f>
        <v>2893</v>
      </c>
      <c r="F10" s="143">
        <f>$B$11</f>
        <v>769516.229146158</v>
      </c>
      <c r="G10" s="137"/>
    </row>
    <row r="11" ht="14.25" customHeight="1">
      <c r="A11" t="s" s="140">
        <v>2894</v>
      </c>
      <c r="B11" s="141">
        <v>769516.229146158</v>
      </c>
      <c r="C11" s="105"/>
      <c r="D11" s="105"/>
      <c r="E11" s="112"/>
      <c r="F11" s="112"/>
      <c r="G11" s="105"/>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8.xml><?xml version="1.0" encoding="utf-8"?>
<worksheet xmlns:r="http://schemas.openxmlformats.org/officeDocument/2006/relationships" xmlns="http://schemas.openxmlformats.org/spreadsheetml/2006/main">
  <dimension ref="A1:G14"/>
  <sheetViews>
    <sheetView workbookViewId="0" showGridLines="0" defaultGridColor="1"/>
  </sheetViews>
  <sheetFormatPr defaultColWidth="14.5" defaultRowHeight="15" customHeight="1" outlineLevelRow="0" outlineLevelCol="0"/>
  <cols>
    <col min="1" max="1" width="32.8516" style="144" customWidth="1"/>
    <col min="2" max="2" width="17.5" style="144" customWidth="1"/>
    <col min="3" max="4" width="8.67188" style="144" customWidth="1"/>
    <col min="5" max="5" width="31.5938" style="144" customWidth="1"/>
    <col min="6" max="6" width="11.5" style="144" customWidth="1"/>
    <col min="7" max="7" width="8.67188" style="144" customWidth="1"/>
    <col min="8" max="16384" width="14.5" style="144" customWidth="1"/>
  </cols>
  <sheetData>
    <row r="1" ht="14.25" customHeight="1">
      <c r="A1" s="105"/>
      <c r="B1" s="105"/>
      <c r="C1" s="105"/>
      <c r="D1" s="105"/>
      <c r="E1" s="134"/>
      <c r="F1" s="134"/>
      <c r="G1" s="105"/>
    </row>
    <row r="2" ht="14.25" customHeight="1">
      <c r="A2" s="105"/>
      <c r="B2" s="105"/>
      <c r="C2" s="105"/>
      <c r="D2" s="135"/>
      <c r="E2" t="s" s="136">
        <v>2883</v>
      </c>
      <c r="F2" t="s" s="136">
        <v>46</v>
      </c>
      <c r="G2" s="137"/>
    </row>
    <row r="3" ht="14.25" customHeight="1">
      <c r="A3" t="s" s="102">
        <v>2884</v>
      </c>
      <c r="B3" t="s" s="102">
        <v>2885</v>
      </c>
      <c r="C3" s="105"/>
      <c r="D3" s="135"/>
      <c r="E3" t="s" s="138">
        <f>$A$10</f>
        <v>2896</v>
      </c>
      <c r="F3" s="139">
        <f>$B$10</f>
        <v>12560.85</v>
      </c>
      <c r="G3" s="137"/>
    </row>
    <row r="4" ht="14.25" customHeight="1">
      <c r="A4" t="s" s="140">
        <v>93</v>
      </c>
      <c r="B4" s="141">
        <v>145681.014542684</v>
      </c>
      <c r="C4" s="105"/>
      <c r="D4" s="135"/>
      <c r="E4" t="s" s="142">
        <f>$A$5</f>
        <v>2897</v>
      </c>
      <c r="F4" s="143">
        <f>$B$5</f>
        <v>10269.1299883101</v>
      </c>
      <c r="G4" s="137"/>
    </row>
    <row r="5" ht="14.25" customHeight="1">
      <c r="A5" t="s" s="140">
        <v>85</v>
      </c>
      <c r="B5" s="141">
        <v>10269.1299883101</v>
      </c>
      <c r="C5" s="105"/>
      <c r="D5" s="135"/>
      <c r="E5" t="s" s="138">
        <f>$A$7</f>
        <v>2898</v>
      </c>
      <c r="F5" s="139">
        <f>$B$7</f>
        <v>12082.8345783465</v>
      </c>
      <c r="G5" s="137"/>
    </row>
    <row r="6" ht="14.25" customHeight="1">
      <c r="A6" t="s" s="140">
        <v>88</v>
      </c>
      <c r="B6" s="141">
        <v>26704.0585190127</v>
      </c>
      <c r="C6" s="105"/>
      <c r="D6" s="135"/>
      <c r="E6" t="s" s="142">
        <f>$A$9</f>
        <v>2899</v>
      </c>
      <c r="F6" s="143">
        <f>$B$9</f>
        <v>19989.2433738329</v>
      </c>
      <c r="G6" s="137"/>
    </row>
    <row r="7" ht="14.25" customHeight="1">
      <c r="A7" t="s" s="140">
        <v>108</v>
      </c>
      <c r="B7" s="141">
        <v>12082.8345783465</v>
      </c>
      <c r="C7" s="105"/>
      <c r="D7" s="135"/>
      <c r="E7" t="s" s="138">
        <f>$A$6</f>
        <v>2900</v>
      </c>
      <c r="F7" s="139">
        <f>$B$6</f>
        <v>26704.0585190127</v>
      </c>
      <c r="G7" s="137"/>
    </row>
    <row r="8" ht="14.25" customHeight="1">
      <c r="A8" t="s" s="140">
        <v>65</v>
      </c>
      <c r="B8" s="141">
        <v>428028.95</v>
      </c>
      <c r="C8" s="105"/>
      <c r="D8" s="135"/>
      <c r="E8" t="s" s="142">
        <f>$A$11</f>
        <v>2901</v>
      </c>
      <c r="F8" s="143">
        <f>$B$11</f>
        <v>44666.2900576438</v>
      </c>
      <c r="G8" s="137"/>
    </row>
    <row r="9" ht="14.25" customHeight="1">
      <c r="A9" t="s" s="140">
        <v>74</v>
      </c>
      <c r="B9" s="141">
        <v>19989.2433738329</v>
      </c>
      <c r="C9" s="105"/>
      <c r="D9" s="135"/>
      <c r="E9" t="s" s="138">
        <f>$A$13</f>
        <v>2902</v>
      </c>
      <c r="F9" s="139">
        <f>$B$13</f>
        <v>69532.0546744872</v>
      </c>
      <c r="G9" s="137"/>
    </row>
    <row r="10" ht="14.25" customHeight="1">
      <c r="A10" t="s" s="140">
        <v>60</v>
      </c>
      <c r="B10" s="141">
        <v>12560.85</v>
      </c>
      <c r="C10" s="105"/>
      <c r="D10" s="135"/>
      <c r="E10" t="s" s="142">
        <f>$A$4</f>
        <v>2903</v>
      </c>
      <c r="F10" s="143">
        <f>$B$4</f>
        <v>145681.014542684</v>
      </c>
      <c r="G10" s="137"/>
    </row>
    <row r="11" ht="14.25" customHeight="1">
      <c r="A11" t="s" s="140">
        <v>49</v>
      </c>
      <c r="B11" s="141">
        <v>44666.2900576438</v>
      </c>
      <c r="C11" s="105"/>
      <c r="D11" s="135"/>
      <c r="E11" t="s" s="138">
        <f>$A$8</f>
        <v>2904</v>
      </c>
      <c r="F11" s="139">
        <f>$B$8</f>
        <v>428028.95</v>
      </c>
      <c r="G11" s="137"/>
    </row>
    <row r="12" ht="14.25" customHeight="1">
      <c r="A12" t="s" s="140">
        <v>104</v>
      </c>
      <c r="B12" s="141">
        <v>1.80341184081306</v>
      </c>
      <c r="C12" s="105"/>
      <c r="D12" s="105"/>
      <c r="E12" s="112"/>
      <c r="F12" s="112"/>
      <c r="G12" s="105"/>
    </row>
    <row r="13" ht="14.25" customHeight="1">
      <c r="A13" t="s" s="140">
        <v>101</v>
      </c>
      <c r="B13" s="141">
        <v>69532.0546744872</v>
      </c>
      <c r="C13" s="105"/>
      <c r="D13" s="105"/>
      <c r="E13" s="105"/>
      <c r="F13" s="105"/>
      <c r="G13" s="105"/>
    </row>
    <row r="14" ht="14.25" customHeight="1">
      <c r="A14" t="s" s="140">
        <v>2894</v>
      </c>
      <c r="B14" s="141">
        <v>769516.229146158</v>
      </c>
      <c r="C14" s="105"/>
      <c r="D14" s="105"/>
      <c r="E14" s="105"/>
      <c r="F14" s="105"/>
      <c r="G14" s="105"/>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9.xml><?xml version="1.0" encoding="utf-8"?>
<worksheet xmlns:r="http://schemas.openxmlformats.org/officeDocument/2006/relationships" xmlns="http://schemas.openxmlformats.org/spreadsheetml/2006/main">
  <dimension ref="A1:G24"/>
  <sheetViews>
    <sheetView workbookViewId="0" showGridLines="0" defaultGridColor="1"/>
  </sheetViews>
  <sheetFormatPr defaultColWidth="14.5" defaultRowHeight="15" customHeight="1" outlineLevelRow="0" outlineLevelCol="0"/>
  <cols>
    <col min="1" max="1" width="26.5" style="145" customWidth="1"/>
    <col min="2" max="2" width="17.5" style="145" customWidth="1"/>
    <col min="3" max="4" width="8.67188" style="145" customWidth="1"/>
    <col min="5" max="5" width="25.7812" style="145" customWidth="1"/>
    <col min="6" max="6" width="11.5" style="145" customWidth="1"/>
    <col min="7" max="7" width="8.67188" style="145" customWidth="1"/>
    <col min="8" max="16384" width="14.5" style="145" customWidth="1"/>
  </cols>
  <sheetData>
    <row r="1" ht="14.25" customHeight="1">
      <c r="A1" s="105"/>
      <c r="B1" s="105"/>
      <c r="C1" s="105"/>
      <c r="D1" s="105"/>
      <c r="E1" s="134"/>
      <c r="F1" s="134"/>
      <c r="G1" s="105"/>
    </row>
    <row r="2" ht="14.25" customHeight="1">
      <c r="A2" s="105"/>
      <c r="B2" s="105"/>
      <c r="C2" s="105"/>
      <c r="D2" s="135"/>
      <c r="E2" t="s" s="136">
        <v>2883</v>
      </c>
      <c r="F2" t="s" s="136">
        <v>46</v>
      </c>
      <c r="G2" s="137"/>
    </row>
    <row r="3" ht="14.25" customHeight="1">
      <c r="A3" t="s" s="102">
        <v>2884</v>
      </c>
      <c r="B3" t="s" s="102">
        <v>2885</v>
      </c>
      <c r="C3" s="105"/>
      <c r="D3" s="135"/>
      <c r="E3" t="s" s="138">
        <f>$A$14</f>
        <v>2906</v>
      </c>
      <c r="F3" s="139">
        <f>$B$14</f>
        <v>287848</v>
      </c>
      <c r="G3" s="137"/>
    </row>
    <row r="4" ht="14.25" customHeight="1">
      <c r="A4" t="s" s="140">
        <v>61</v>
      </c>
      <c r="B4" s="141">
        <v>8154.5</v>
      </c>
      <c r="C4" s="105"/>
      <c r="D4" s="135"/>
      <c r="E4" t="s" s="142">
        <f>$A$12</f>
        <v>2907</v>
      </c>
      <c r="F4" s="143">
        <f>$B$12</f>
        <v>140180.95</v>
      </c>
      <c r="G4" s="137"/>
    </row>
    <row r="5" ht="14.25" customHeight="1">
      <c r="A5" t="s" s="140">
        <v>89</v>
      </c>
      <c r="B5" s="141">
        <v>26704.0585190127</v>
      </c>
      <c r="C5" s="105"/>
      <c r="D5" s="135"/>
      <c r="E5" t="s" s="138">
        <f>$A$16</f>
        <v>2908</v>
      </c>
      <c r="F5" s="139">
        <f>$B$16</f>
        <v>84131.6434069142</v>
      </c>
      <c r="G5" s="137"/>
    </row>
    <row r="6" ht="14.25" customHeight="1">
      <c r="A6" t="s" s="140">
        <v>81</v>
      </c>
      <c r="B6" s="141">
        <v>78.1577276204743</v>
      </c>
      <c r="C6" s="105"/>
      <c r="D6" s="135"/>
      <c r="E6" t="s" s="142">
        <f>$A$22</f>
        <v>2909</v>
      </c>
      <c r="F6" s="143">
        <f>$B$22</f>
        <v>69532.0546744872</v>
      </c>
      <c r="G6" s="137"/>
    </row>
    <row r="7" ht="14.25" customHeight="1">
      <c r="A7" t="s" s="140">
        <v>86</v>
      </c>
      <c r="B7" s="141">
        <v>10269.1299883101</v>
      </c>
      <c r="C7" s="105"/>
      <c r="D7" s="135"/>
      <c r="E7" t="s" s="138">
        <f>$A$18</f>
        <v>2910</v>
      </c>
      <c r="F7" s="139">
        <f>$B$18</f>
        <v>57544.4155262704</v>
      </c>
      <c r="G7" s="137"/>
    </row>
    <row r="8" ht="14.25" customHeight="1">
      <c r="A8" t="s" s="140">
        <v>56</v>
      </c>
      <c r="B8" s="141">
        <v>4399.503545993350</v>
      </c>
      <c r="C8" s="105"/>
      <c r="D8" s="135"/>
      <c r="E8" t="s" s="142">
        <f>$A$21</f>
        <v>2911</v>
      </c>
      <c r="F8" s="143">
        <f>$B$21</f>
        <v>30867.95463865</v>
      </c>
      <c r="G8" s="137"/>
    </row>
    <row r="9" ht="14.25" customHeight="1">
      <c r="A9" t="s" s="140">
        <v>79</v>
      </c>
      <c r="B9" s="141">
        <v>28.4665500207382</v>
      </c>
      <c r="C9" s="105"/>
      <c r="D9" s="135"/>
      <c r="E9" t="s" s="138">
        <f>$A$5</f>
        <v>2912</v>
      </c>
      <c r="F9" s="139">
        <f>$B$5</f>
        <v>26704.0585190127</v>
      </c>
      <c r="G9" s="137"/>
    </row>
    <row r="10" ht="14.25" customHeight="1">
      <c r="A10" t="s" s="140">
        <v>105</v>
      </c>
      <c r="B10" s="141">
        <v>1.80341184081306</v>
      </c>
      <c r="C10" s="105"/>
      <c r="D10" s="135"/>
      <c r="E10" t="s" s="142">
        <f>$A$23</f>
        <v>2913</v>
      </c>
      <c r="F10" s="143">
        <f>$B$23</f>
        <v>19882.6190961917</v>
      </c>
      <c r="G10" s="137"/>
    </row>
    <row r="11" ht="14.25" customHeight="1">
      <c r="A11" t="s" s="140">
        <v>94</v>
      </c>
      <c r="B11" s="141">
        <v>4004.955609499050</v>
      </c>
      <c r="C11" s="105"/>
      <c r="D11" s="135"/>
      <c r="E11" t="s" s="138">
        <f>$A$15</f>
        <v>2914</v>
      </c>
      <c r="F11" s="139">
        <f>$B$15</f>
        <v>12079.4881117823</v>
      </c>
      <c r="G11" s="137"/>
    </row>
    <row r="12" ht="14.25" customHeight="1">
      <c r="A12" t="s" s="140">
        <v>71</v>
      </c>
      <c r="B12" s="141">
        <v>140180.95</v>
      </c>
      <c r="C12" s="105"/>
      <c r="D12" s="135"/>
      <c r="E12" t="s" s="142">
        <f>$A$7</f>
        <v>2915</v>
      </c>
      <c r="F12" s="143">
        <f>$B$7</f>
        <v>10269.1299883101</v>
      </c>
      <c r="G12" s="137"/>
    </row>
    <row r="13" ht="14.25" customHeight="1">
      <c r="A13" t="s" s="140">
        <v>66</v>
      </c>
      <c r="B13" s="141">
        <v>4406.35</v>
      </c>
      <c r="C13" s="105"/>
      <c r="D13" s="135"/>
      <c r="E13" t="s" s="138">
        <f>$A$4</f>
        <v>2916</v>
      </c>
      <c r="F13" s="139">
        <f>$B$4</f>
        <v>8154.5</v>
      </c>
      <c r="G13" s="137"/>
    </row>
    <row r="14" ht="14.25" customHeight="1">
      <c r="A14" t="s" s="140">
        <v>69</v>
      </c>
      <c r="B14" s="141">
        <v>287848</v>
      </c>
      <c r="C14" s="105"/>
      <c r="D14" s="135"/>
      <c r="E14" t="s" s="142">
        <f>$A$20</f>
        <v>2917</v>
      </c>
      <c r="F14" s="143">
        <f>$B$20</f>
        <v>5141.644938360210</v>
      </c>
      <c r="G14" s="137"/>
    </row>
    <row r="15" ht="14.25" customHeight="1">
      <c r="A15" t="s" s="140">
        <v>109</v>
      </c>
      <c r="B15" s="141">
        <v>12079.4881117823</v>
      </c>
      <c r="C15" s="105"/>
      <c r="D15" s="135"/>
      <c r="E15" t="s" s="138">
        <f>$A$13</f>
        <v>2918</v>
      </c>
      <c r="F15" s="139">
        <f>$B$13</f>
        <v>4406.35</v>
      </c>
      <c r="G15" s="137"/>
    </row>
    <row r="16" ht="14.25" customHeight="1">
      <c r="A16" t="s" s="140">
        <v>98</v>
      </c>
      <c r="B16" s="141">
        <v>84131.6434069142</v>
      </c>
      <c r="C16" s="105"/>
      <c r="D16" s="135"/>
      <c r="E16" t="s" s="142">
        <f>$A$8</f>
        <v>2919</v>
      </c>
      <c r="F16" s="143">
        <f>$B$8</f>
        <v>4399.503545993350</v>
      </c>
      <c r="G16" s="137"/>
    </row>
    <row r="17" ht="14.25" customHeight="1">
      <c r="A17" t="s" s="140">
        <v>112</v>
      </c>
      <c r="B17" s="141">
        <v>3.34646656421581</v>
      </c>
      <c r="C17" s="105"/>
      <c r="D17" s="135"/>
      <c r="E17" t="s" s="138">
        <f>$A$19</f>
        <v>2920</v>
      </c>
      <c r="F17" s="139">
        <f>$B$19</f>
        <v>4257.186934640160</v>
      </c>
      <c r="G17" s="137"/>
    </row>
    <row r="18" ht="14.25" customHeight="1">
      <c r="A18" t="s" s="140">
        <v>96</v>
      </c>
      <c r="B18" s="141">
        <v>57544.4155262704</v>
      </c>
      <c r="C18" s="105"/>
      <c r="D18" s="135"/>
      <c r="E18" t="s" s="142">
        <f>$A$11</f>
        <v>2921</v>
      </c>
      <c r="F18" s="143">
        <f>$B$11</f>
        <v>4004.955609499050</v>
      </c>
      <c r="G18" s="137"/>
    </row>
    <row r="19" ht="14.25" customHeight="1">
      <c r="A19" t="s" s="140">
        <v>58</v>
      </c>
      <c r="B19" s="141">
        <v>4257.186934640160</v>
      </c>
      <c r="C19" s="105"/>
      <c r="D19" s="135"/>
      <c r="E19" t="s" s="138">
        <f>$A$6</f>
        <v>2922</v>
      </c>
      <c r="F19" s="139">
        <f>$B$6</f>
        <v>78.1577276204743</v>
      </c>
      <c r="G19" s="137"/>
    </row>
    <row r="20" ht="14.25" customHeight="1">
      <c r="A20" t="s" s="140">
        <v>50</v>
      </c>
      <c r="B20" s="141">
        <v>5141.644938360210</v>
      </c>
      <c r="C20" s="105"/>
      <c r="D20" s="135"/>
      <c r="E20" t="s" s="142">
        <f>$A$9</f>
        <v>2923</v>
      </c>
      <c r="F20" s="143">
        <f>$B$9</f>
        <v>28.4665500207382</v>
      </c>
      <c r="G20" s="137"/>
    </row>
    <row r="21" ht="14.25" customHeight="1">
      <c r="A21" t="s" s="140">
        <v>54</v>
      </c>
      <c r="B21" s="141">
        <v>30867.95463865</v>
      </c>
      <c r="C21" s="105"/>
      <c r="D21" s="135"/>
      <c r="E21" t="s" s="138">
        <f>$A$17</f>
        <v>2924</v>
      </c>
      <c r="F21" s="139">
        <f>$B$17</f>
        <v>3.34646656421581</v>
      </c>
      <c r="G21" s="137"/>
    </row>
    <row r="22" ht="14.25" customHeight="1">
      <c r="A22" t="s" s="140">
        <v>102</v>
      </c>
      <c r="B22" s="141">
        <v>69532.0546744872</v>
      </c>
      <c r="C22" s="105"/>
      <c r="D22" s="135"/>
      <c r="E22" t="s" s="142">
        <f>$A$10</f>
        <v>2925</v>
      </c>
      <c r="F22" s="143">
        <f>$B$10</f>
        <v>1.80341184081306</v>
      </c>
      <c r="G22" s="137"/>
    </row>
    <row r="23" ht="14.25" customHeight="1">
      <c r="A23" t="s" s="140">
        <v>75</v>
      </c>
      <c r="B23" s="141">
        <v>19882.6190961917</v>
      </c>
      <c r="C23" s="105"/>
      <c r="D23" s="105"/>
      <c r="E23" s="112"/>
      <c r="F23" s="112"/>
      <c r="G23" s="105"/>
    </row>
    <row r="24" ht="14.25" customHeight="1">
      <c r="A24" t="s" s="140">
        <v>2894</v>
      </c>
      <c r="B24" s="141">
        <v>769516.229146158</v>
      </c>
      <c r="C24" s="105"/>
      <c r="D24" s="105"/>
      <c r="E24" s="105"/>
      <c r="F24" s="105"/>
      <c r="G24" s="105"/>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